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ROCESOS ALEXANDER\MIPG\PAAC 2023\"/>
    </mc:Choice>
  </mc:AlternateContent>
  <bookViews>
    <workbookView xWindow="0" yWindow="0" windowWidth="19200" windowHeight="6470" tabRatio="857"/>
  </bookViews>
  <sheets>
    <sheet name="MAPA DE RIESGOS" sheetId="5" r:id="rId1"/>
    <sheet name="R1 PR" sheetId="7" state="veryHidden" r:id="rId2"/>
    <sheet name="R2 PR" sheetId="15" state="veryHidden" r:id="rId3"/>
    <sheet name="R3 PR" sheetId="16" state="veryHidden" r:id="rId4"/>
    <sheet name="R4 PR" sheetId="17" state="veryHidden" r:id="rId5"/>
    <sheet name="R5 PR" sheetId="18" state="veryHidden" r:id="rId6"/>
    <sheet name="R1 PRY" sheetId="20" state="veryHidden" r:id="rId7"/>
    <sheet name="R2 PRY" sheetId="22" state="veryHidden" r:id="rId8"/>
    <sheet name="R3 PRY" sheetId="23" state="veryHidden" r:id="rId9"/>
    <sheet name="R4 PRY" sheetId="24" state="veryHidden" r:id="rId10"/>
    <sheet name="R5 PRY" sheetId="25" state="veryHidden" r:id="rId11"/>
    <sheet name="R1 CO" sheetId="26" r:id="rId12"/>
    <sheet name="R1CO-Imp" sheetId="10" r:id="rId13"/>
    <sheet name="R2 CO" sheetId="47" r:id="rId14"/>
    <sheet name="R2CO-Imp" sheetId="28" r:id="rId15"/>
    <sheet name="R3 CO" sheetId="29" r:id="rId16"/>
    <sheet name="R3CO-Imp" sheetId="30" r:id="rId17"/>
    <sheet name="R4 CO" sheetId="33" r:id="rId18"/>
    <sheet name="R4CO-Imp" sheetId="32" r:id="rId19"/>
    <sheet name="R5 CO" sheetId="48" r:id="rId20"/>
    <sheet name="R5CO-Imp" sheetId="34" r:id="rId21"/>
    <sheet name="R1 SI" sheetId="36" state="veryHidden" r:id="rId22"/>
    <sheet name="R2 SI" sheetId="43" state="veryHidden" r:id="rId23"/>
    <sheet name="R3 SI" sheetId="44" state="veryHidden" r:id="rId24"/>
    <sheet name="R4 SI" sheetId="45" state="veryHidden" r:id="rId25"/>
    <sheet name="R5 SI" sheetId="46" state="veryHidden" r:id="rId26"/>
    <sheet name="Hoja1" sheetId="37" state="veryHidden" r:id="rId27"/>
    <sheet name="Hoja2" sheetId="6" state="veryHidden" r:id="rId28"/>
  </sheets>
  <definedNames>
    <definedName name="_xlnm.Print_Area" localSheetId="0">'MAPA DE RIESGOS'!$A$1:$AA$125</definedName>
    <definedName name="_xlnm.Print_Area" localSheetId="11">'R1 CO'!$A$1:$T$81</definedName>
    <definedName name="_xlnm.Print_Area" localSheetId="1">'R1 PR'!$A$1:$T$81</definedName>
    <definedName name="_xlnm.Print_Area" localSheetId="6">'R1 PRY'!$A$1:$T$81</definedName>
    <definedName name="_xlnm.Print_Area" localSheetId="21">'R1 SI'!$A$1:$T$81</definedName>
    <definedName name="_xlnm.Print_Area" localSheetId="13">'R2 CO'!$A$1:$T$81</definedName>
    <definedName name="_xlnm.Print_Area" localSheetId="2">'R2 PR'!$A$1:$T$81</definedName>
    <definedName name="_xlnm.Print_Area" localSheetId="7">'R2 PRY'!$A$1:$T$81</definedName>
    <definedName name="_xlnm.Print_Area" localSheetId="22">'R2 SI'!$A$1:$T$81</definedName>
    <definedName name="_xlnm.Print_Area" localSheetId="15">'R3 CO'!$A$1:$T$81</definedName>
    <definedName name="_xlnm.Print_Area" localSheetId="3">'R3 PR'!$A$1:$T$81</definedName>
    <definedName name="_xlnm.Print_Area" localSheetId="8">'R3 PRY'!$A$1:$T$81</definedName>
    <definedName name="_xlnm.Print_Area" localSheetId="23">'R3 SI'!$A$1:$T$81</definedName>
    <definedName name="_xlnm.Print_Area" localSheetId="17">'R4 CO'!$A$1:$T$81</definedName>
    <definedName name="_xlnm.Print_Area" localSheetId="4">'R4 PR'!$A$1:$T$81</definedName>
    <definedName name="_xlnm.Print_Area" localSheetId="9">'R4 PRY'!$A$1:$T$81</definedName>
    <definedName name="_xlnm.Print_Area" localSheetId="24">'R4 SI'!$A$1:$T$81</definedName>
    <definedName name="_xlnm.Print_Area" localSheetId="19">'R5 CO'!$A$1:$T$81</definedName>
    <definedName name="_xlnm.Print_Area" localSheetId="5">'R5 PR'!$A$1:$T$81</definedName>
    <definedName name="_xlnm.Print_Area" localSheetId="10">'R5 PRY'!$A$1:$T$81</definedName>
    <definedName name="_xlnm.Print_Area" localSheetId="25">'R5 SI'!$A$1:$T$81</definedName>
  </definedNames>
  <calcPr calcId="162913"/>
</workbook>
</file>

<file path=xl/calcChain.xml><?xml version="1.0" encoding="utf-8"?>
<calcChain xmlns="http://schemas.openxmlformats.org/spreadsheetml/2006/main">
  <c r="B3" i="48" l="1"/>
  <c r="B3" i="33"/>
  <c r="B3" i="29"/>
  <c r="B3" i="47"/>
  <c r="B3" i="26"/>
  <c r="H22" i="48" l="1"/>
  <c r="H21" i="48"/>
  <c r="H20" i="48"/>
  <c r="H19" i="48"/>
  <c r="H18" i="48"/>
  <c r="A22" i="48"/>
  <c r="A21" i="48"/>
  <c r="A20" i="48"/>
  <c r="A19" i="48"/>
  <c r="A18" i="48"/>
  <c r="H22" i="47"/>
  <c r="H21" i="47"/>
  <c r="H20" i="47"/>
  <c r="H19" i="47"/>
  <c r="H18" i="47"/>
  <c r="A22" i="47"/>
  <c r="A21" i="47"/>
  <c r="A20" i="47"/>
  <c r="A19" i="47"/>
  <c r="A18" i="47"/>
  <c r="G10" i="48"/>
  <c r="G10" i="47"/>
  <c r="D7" i="48" l="1"/>
  <c r="B7" i="48"/>
  <c r="A7" i="48"/>
  <c r="R57" i="48"/>
  <c r="O57" i="48"/>
  <c r="M57" i="48"/>
  <c r="K57" i="48"/>
  <c r="I57" i="48"/>
  <c r="R51" i="48"/>
  <c r="O51" i="48"/>
  <c r="O59" i="48" s="1"/>
  <c r="M51" i="48"/>
  <c r="K51" i="48"/>
  <c r="I51" i="48"/>
  <c r="H51" i="48"/>
  <c r="H30" i="48"/>
  <c r="H29" i="48"/>
  <c r="H28" i="48"/>
  <c r="H27" i="48"/>
  <c r="H26" i="48"/>
  <c r="H25" i="48"/>
  <c r="A73" i="48"/>
  <c r="B2" i="48"/>
  <c r="B1" i="48"/>
  <c r="D7" i="47"/>
  <c r="A7" i="47"/>
  <c r="B7" i="47"/>
  <c r="R57" i="47"/>
  <c r="O57" i="47"/>
  <c r="M57" i="47"/>
  <c r="K57" i="47"/>
  <c r="I57" i="47"/>
  <c r="R51" i="47"/>
  <c r="R59" i="47" s="1"/>
  <c r="O51" i="47"/>
  <c r="O59" i="47" s="1"/>
  <c r="M51" i="47"/>
  <c r="K51" i="47"/>
  <c r="K59" i="47" s="1"/>
  <c r="I51" i="47"/>
  <c r="I59" i="47" s="1"/>
  <c r="H51" i="47"/>
  <c r="H30" i="47"/>
  <c r="H29" i="47"/>
  <c r="H28" i="47"/>
  <c r="H27" i="47"/>
  <c r="H26" i="47"/>
  <c r="H25" i="47"/>
  <c r="A73" i="47"/>
  <c r="B2" i="47"/>
  <c r="B1" i="47"/>
  <c r="M59" i="48" l="1"/>
  <c r="I59" i="48"/>
  <c r="R59" i="48"/>
  <c r="M59" i="47"/>
  <c r="I63" i="47" s="1"/>
  <c r="H73" i="47" s="1"/>
  <c r="O73" i="47" s="1"/>
  <c r="K59" i="48"/>
  <c r="I63" i="48" s="1"/>
  <c r="H73" i="48" s="1"/>
  <c r="O73" i="48" s="1"/>
  <c r="I57" i="33"/>
  <c r="A81" i="48" l="1"/>
  <c r="A81" i="47"/>
  <c r="H77" i="48"/>
  <c r="H77" i="47"/>
  <c r="O51" i="26"/>
  <c r="K88" i="5" l="1"/>
  <c r="K73" i="5"/>
  <c r="I16" i="5"/>
  <c r="H20" i="46" l="1"/>
  <c r="H21" i="46"/>
  <c r="H22" i="46"/>
  <c r="H23" i="46"/>
  <c r="A20" i="46"/>
  <c r="A21" i="46"/>
  <c r="A22" i="46"/>
  <c r="A23" i="46"/>
  <c r="H19" i="46"/>
  <c r="A19" i="46"/>
  <c r="A12" i="46"/>
  <c r="A73" i="46" s="1"/>
  <c r="D7" i="46"/>
  <c r="B7" i="46"/>
  <c r="A7" i="46"/>
  <c r="H20" i="45"/>
  <c r="H21" i="45"/>
  <c r="H22" i="45"/>
  <c r="H23" i="45"/>
  <c r="A20" i="45"/>
  <c r="A21" i="45"/>
  <c r="A22" i="45"/>
  <c r="A23" i="45"/>
  <c r="H19" i="45"/>
  <c r="A19" i="45"/>
  <c r="A12" i="45"/>
  <c r="D7" i="45"/>
  <c r="B7" i="45"/>
  <c r="A7" i="45"/>
  <c r="H20" i="44"/>
  <c r="H21" i="44"/>
  <c r="H22" i="44"/>
  <c r="H23" i="44"/>
  <c r="H19" i="44"/>
  <c r="A20" i="44"/>
  <c r="A21" i="44"/>
  <c r="A22" i="44"/>
  <c r="A23" i="44"/>
  <c r="A19" i="44"/>
  <c r="A12" i="44"/>
  <c r="A73" i="44" s="1"/>
  <c r="D7" i="44"/>
  <c r="B7" i="44"/>
  <c r="A7" i="44"/>
  <c r="A12" i="36"/>
  <c r="D7" i="36"/>
  <c r="B7" i="36"/>
  <c r="A7" i="36"/>
  <c r="H20" i="43"/>
  <c r="H21" i="43"/>
  <c r="H22" i="43"/>
  <c r="H23" i="43"/>
  <c r="H19" i="43"/>
  <c r="A20" i="43"/>
  <c r="A21" i="43"/>
  <c r="A22" i="43"/>
  <c r="A23" i="43"/>
  <c r="A19" i="43"/>
  <c r="A12" i="43"/>
  <c r="D7" i="43"/>
  <c r="B7" i="43"/>
  <c r="A7" i="43"/>
  <c r="H20" i="36"/>
  <c r="H21" i="36"/>
  <c r="H22" i="36"/>
  <c r="H23" i="36"/>
  <c r="H19" i="36"/>
  <c r="A20" i="36"/>
  <c r="A21" i="36"/>
  <c r="A22" i="36"/>
  <c r="A23" i="36"/>
  <c r="A19" i="36"/>
  <c r="R58" i="46"/>
  <c r="O58" i="46"/>
  <c r="M58" i="46"/>
  <c r="K58" i="46"/>
  <c r="I58" i="46"/>
  <c r="R52" i="46"/>
  <c r="O52" i="46"/>
  <c r="M52" i="46"/>
  <c r="K52" i="46"/>
  <c r="I52" i="46"/>
  <c r="H52" i="46"/>
  <c r="H31" i="46"/>
  <c r="H30" i="46"/>
  <c r="H29" i="46"/>
  <c r="H28" i="46"/>
  <c r="H27" i="46"/>
  <c r="H26" i="46"/>
  <c r="O12" i="46"/>
  <c r="B3" i="46"/>
  <c r="B2" i="46"/>
  <c r="B1" i="46"/>
  <c r="R58" i="45"/>
  <c r="O58" i="45"/>
  <c r="M58" i="45"/>
  <c r="K58" i="45"/>
  <c r="I58" i="45"/>
  <c r="R52" i="45"/>
  <c r="O52" i="45"/>
  <c r="M52" i="45"/>
  <c r="M60" i="45" s="1"/>
  <c r="K52" i="45"/>
  <c r="I52" i="45"/>
  <c r="H52" i="45"/>
  <c r="H31" i="45"/>
  <c r="H30" i="45"/>
  <c r="H29" i="45"/>
  <c r="H28" i="45"/>
  <c r="H27" i="45"/>
  <c r="H26" i="45"/>
  <c r="O12" i="45"/>
  <c r="A77" i="45" s="1"/>
  <c r="A73" i="45"/>
  <c r="B3" i="45"/>
  <c r="B2" i="45"/>
  <c r="B1" i="45"/>
  <c r="R58" i="44"/>
  <c r="O58" i="44"/>
  <c r="M58" i="44"/>
  <c r="K58" i="44"/>
  <c r="I58" i="44"/>
  <c r="R52" i="44"/>
  <c r="O52" i="44"/>
  <c r="M52" i="44"/>
  <c r="M60" i="44" s="1"/>
  <c r="K52" i="44"/>
  <c r="I52" i="44"/>
  <c r="H52" i="44"/>
  <c r="H31" i="44"/>
  <c r="H30" i="44"/>
  <c r="H29" i="44"/>
  <c r="H28" i="44"/>
  <c r="H27" i="44"/>
  <c r="H26" i="44"/>
  <c r="O12" i="44"/>
  <c r="A77" i="44" s="1"/>
  <c r="B3" i="44"/>
  <c r="B2" i="44"/>
  <c r="B1" i="44"/>
  <c r="R58" i="43"/>
  <c r="O58" i="43"/>
  <c r="M58" i="43"/>
  <c r="K58" i="43"/>
  <c r="I58" i="43"/>
  <c r="R52" i="43"/>
  <c r="O52" i="43"/>
  <c r="M52" i="43"/>
  <c r="K52" i="43"/>
  <c r="I52" i="43"/>
  <c r="H52" i="43"/>
  <c r="H31" i="43"/>
  <c r="H30" i="43"/>
  <c r="H29" i="43"/>
  <c r="H28" i="43"/>
  <c r="H27" i="43"/>
  <c r="H26" i="43"/>
  <c r="O12" i="43"/>
  <c r="A77" i="43" s="1"/>
  <c r="A73" i="43"/>
  <c r="B3" i="43"/>
  <c r="B2" i="43"/>
  <c r="B1" i="43"/>
  <c r="O12" i="36"/>
  <c r="R52" i="36"/>
  <c r="O52" i="36"/>
  <c r="M52" i="36"/>
  <c r="K52" i="36"/>
  <c r="I52" i="36"/>
  <c r="M60" i="43" l="1"/>
  <c r="H109" i="5"/>
  <c r="I60" i="43"/>
  <c r="O60" i="46"/>
  <c r="O60" i="43"/>
  <c r="R60" i="43"/>
  <c r="O60" i="44"/>
  <c r="O60" i="45"/>
  <c r="Q12" i="46"/>
  <c r="H114" i="5"/>
  <c r="K60" i="46"/>
  <c r="I60" i="46"/>
  <c r="R60" i="46"/>
  <c r="M60" i="46"/>
  <c r="K60" i="45"/>
  <c r="I60" i="45"/>
  <c r="R60" i="45"/>
  <c r="I60" i="44"/>
  <c r="R60" i="44"/>
  <c r="K60" i="44"/>
  <c r="H104" i="5"/>
  <c r="H99" i="5"/>
  <c r="K60" i="43"/>
  <c r="A77" i="46"/>
  <c r="Q12" i="45"/>
  <c r="Q12" i="44"/>
  <c r="Q12" i="43"/>
  <c r="Q12" i="36"/>
  <c r="H94" i="5"/>
  <c r="I64" i="46" l="1"/>
  <c r="H73" i="46" s="1"/>
  <c r="O73" i="46" s="1"/>
  <c r="A81" i="46" s="1"/>
  <c r="K114" i="5" s="1"/>
  <c r="I64" i="43"/>
  <c r="I64" i="44"/>
  <c r="H73" i="44" s="1"/>
  <c r="O73" i="44" s="1"/>
  <c r="A81" i="44" s="1"/>
  <c r="I64" i="45"/>
  <c r="H77" i="45" s="1"/>
  <c r="O77" i="45" s="1"/>
  <c r="H81" i="45" s="1"/>
  <c r="L109" i="5" s="1"/>
  <c r="H77" i="44"/>
  <c r="O77" i="44" s="1"/>
  <c r="H81" i="44" s="1"/>
  <c r="L104" i="5" s="1"/>
  <c r="H73" i="43"/>
  <c r="O73" i="43" s="1"/>
  <c r="A81" i="43" s="1"/>
  <c r="H77" i="43"/>
  <c r="O77" i="43" s="1"/>
  <c r="H81" i="43" s="1"/>
  <c r="L99" i="5" s="1"/>
  <c r="H73" i="45"/>
  <c r="O73" i="45" s="1"/>
  <c r="A81" i="45" s="1"/>
  <c r="H77" i="46" l="1"/>
  <c r="O77" i="46" s="1"/>
  <c r="H81" i="46" s="1"/>
  <c r="O81" i="46" s="1"/>
  <c r="O81" i="43"/>
  <c r="K99" i="5"/>
  <c r="M99" i="5" s="1"/>
  <c r="O81" i="45"/>
  <c r="K109" i="5"/>
  <c r="M109" i="5" s="1"/>
  <c r="O81" i="44"/>
  <c r="K104" i="5"/>
  <c r="M104" i="5" s="1"/>
  <c r="K5" i="6"/>
  <c r="K6" i="6"/>
  <c r="K7" i="6"/>
  <c r="K8" i="6"/>
  <c r="K9" i="6"/>
  <c r="B1" i="36"/>
  <c r="B2" i="36"/>
  <c r="B3" i="36"/>
  <c r="H26" i="36"/>
  <c r="H27" i="36"/>
  <c r="H28" i="36"/>
  <c r="H29" i="36"/>
  <c r="H30" i="36"/>
  <c r="H31" i="36"/>
  <c r="H52" i="36"/>
  <c r="I58" i="36"/>
  <c r="I60" i="36" s="1"/>
  <c r="K58" i="36"/>
  <c r="K60" i="36" s="1"/>
  <c r="M58" i="36"/>
  <c r="M60" i="36" s="1"/>
  <c r="O58" i="36"/>
  <c r="O60" i="36" s="1"/>
  <c r="R58" i="36"/>
  <c r="R60" i="36" s="1"/>
  <c r="A73" i="36"/>
  <c r="C24" i="34"/>
  <c r="F26" i="34" s="1"/>
  <c r="C26" i="34" s="1"/>
  <c r="H88" i="5" s="1"/>
  <c r="G11" i="48" s="1"/>
  <c r="H24" i="34"/>
  <c r="C24" i="32"/>
  <c r="F26" i="32" s="1"/>
  <c r="C26" i="32" s="1"/>
  <c r="H83" i="5" s="1"/>
  <c r="G11" i="33" s="1"/>
  <c r="H24" i="32"/>
  <c r="B1" i="33"/>
  <c r="B2" i="33"/>
  <c r="A7" i="33"/>
  <c r="B7" i="33"/>
  <c r="D7" i="33"/>
  <c r="G10" i="33"/>
  <c r="A73" i="33" s="1"/>
  <c r="A18" i="33"/>
  <c r="H18" i="33"/>
  <c r="A19" i="33"/>
  <c r="H19" i="33"/>
  <c r="A20" i="33"/>
  <c r="H20" i="33"/>
  <c r="A21" i="33"/>
  <c r="H21" i="33"/>
  <c r="A22" i="33"/>
  <c r="H22" i="33"/>
  <c r="H25" i="33"/>
  <c r="H26" i="33"/>
  <c r="H27" i="33"/>
  <c r="H28" i="33"/>
  <c r="H29" i="33"/>
  <c r="H30" i="33"/>
  <c r="H51" i="33"/>
  <c r="I51" i="33"/>
  <c r="K51" i="33"/>
  <c r="M51" i="33"/>
  <c r="O51" i="33"/>
  <c r="R51" i="33"/>
  <c r="K57" i="33"/>
  <c r="M57" i="33"/>
  <c r="O57" i="33"/>
  <c r="R57" i="33"/>
  <c r="C24" i="30"/>
  <c r="F26" i="30" s="1"/>
  <c r="C26" i="30" s="1"/>
  <c r="H24" i="30"/>
  <c r="B1" i="29"/>
  <c r="B2" i="29"/>
  <c r="A7" i="29"/>
  <c r="B7" i="29"/>
  <c r="D7" i="29"/>
  <c r="G10" i="29"/>
  <c r="A18" i="29"/>
  <c r="H18" i="29"/>
  <c r="A19" i="29"/>
  <c r="H19" i="29"/>
  <c r="A20" i="29"/>
  <c r="H20" i="29"/>
  <c r="A21" i="29"/>
  <c r="H21" i="29"/>
  <c r="A22" i="29"/>
  <c r="H22" i="29"/>
  <c r="H25" i="29"/>
  <c r="H26" i="29"/>
  <c r="H27" i="29"/>
  <c r="H28" i="29"/>
  <c r="H29" i="29"/>
  <c r="H30" i="29"/>
  <c r="H51" i="29"/>
  <c r="I51" i="29"/>
  <c r="K51" i="29"/>
  <c r="M51" i="29"/>
  <c r="O51" i="29"/>
  <c r="R51" i="29"/>
  <c r="I57" i="29"/>
  <c r="K57" i="29"/>
  <c r="M57" i="29"/>
  <c r="O57" i="29"/>
  <c r="R57" i="29"/>
  <c r="C24" i="28"/>
  <c r="F26" i="28" s="1"/>
  <c r="C26" i="28" s="1"/>
  <c r="H73" i="5" s="1"/>
  <c r="G11" i="47" s="1"/>
  <c r="H24" i="28"/>
  <c r="C24" i="10"/>
  <c r="F26" i="10" s="1"/>
  <c r="C26" i="10" s="1"/>
  <c r="H68" i="5" s="1"/>
  <c r="H24" i="10"/>
  <c r="B1" i="26"/>
  <c r="B2" i="26"/>
  <c r="A7" i="26"/>
  <c r="B7" i="26"/>
  <c r="D7" i="26"/>
  <c r="G10" i="26"/>
  <c r="A18" i="26"/>
  <c r="H18" i="26"/>
  <c r="A19" i="26"/>
  <c r="H19" i="26"/>
  <c r="A20" i="26"/>
  <c r="H20" i="26"/>
  <c r="A21" i="26"/>
  <c r="H21" i="26"/>
  <c r="A22" i="26"/>
  <c r="H22" i="26"/>
  <c r="H25" i="26"/>
  <c r="H26" i="26"/>
  <c r="H27" i="26"/>
  <c r="H28" i="26"/>
  <c r="H29" i="26"/>
  <c r="H30" i="26"/>
  <c r="H51" i="26"/>
  <c r="I51" i="26"/>
  <c r="K51" i="26"/>
  <c r="M51" i="26"/>
  <c r="R51" i="26"/>
  <c r="I57" i="26"/>
  <c r="K57" i="26"/>
  <c r="K59" i="26" s="1"/>
  <c r="M57" i="26"/>
  <c r="O57" i="26"/>
  <c r="O59" i="26" s="1"/>
  <c r="R57" i="26"/>
  <c r="B1" i="25"/>
  <c r="B2" i="25"/>
  <c r="B3" i="25"/>
  <c r="A7" i="25"/>
  <c r="B7" i="25"/>
  <c r="D7" i="25"/>
  <c r="G10" i="25"/>
  <c r="G11" i="25"/>
  <c r="A77" i="25" s="1"/>
  <c r="A18" i="25"/>
  <c r="H18" i="25"/>
  <c r="A19" i="25"/>
  <c r="H19" i="25"/>
  <c r="A20" i="25"/>
  <c r="H20" i="25"/>
  <c r="A21" i="25"/>
  <c r="H21" i="25"/>
  <c r="A22" i="25"/>
  <c r="H22" i="25"/>
  <c r="H25" i="25"/>
  <c r="H26" i="25"/>
  <c r="H27" i="25"/>
  <c r="H28" i="25"/>
  <c r="H29" i="25"/>
  <c r="H30" i="25"/>
  <c r="H51" i="25"/>
  <c r="I51" i="25"/>
  <c r="K51" i="25"/>
  <c r="M51" i="25"/>
  <c r="O51" i="25"/>
  <c r="O59" i="25" s="1"/>
  <c r="R51" i="25"/>
  <c r="I57" i="25"/>
  <c r="K57" i="25"/>
  <c r="M57" i="25"/>
  <c r="O57" i="25"/>
  <c r="R57" i="25"/>
  <c r="B1" i="24"/>
  <c r="B2" i="24"/>
  <c r="B3" i="24"/>
  <c r="A7" i="24"/>
  <c r="B7" i="24"/>
  <c r="D7" i="24"/>
  <c r="G10" i="24"/>
  <c r="G11" i="24"/>
  <c r="A77" i="24" s="1"/>
  <c r="A18" i="24"/>
  <c r="H18" i="24"/>
  <c r="A19" i="24"/>
  <c r="H19" i="24"/>
  <c r="A20" i="24"/>
  <c r="H20" i="24"/>
  <c r="A21" i="24"/>
  <c r="H21" i="24"/>
  <c r="A22" i="24"/>
  <c r="H22" i="24"/>
  <c r="H25" i="24"/>
  <c r="H26" i="24"/>
  <c r="H27" i="24"/>
  <c r="H28" i="24"/>
  <c r="H29" i="24"/>
  <c r="H30" i="24"/>
  <c r="H51" i="24"/>
  <c r="I51" i="24"/>
  <c r="K51" i="24"/>
  <c r="M51" i="24"/>
  <c r="O51" i="24"/>
  <c r="R51" i="24"/>
  <c r="I57" i="24"/>
  <c r="K57" i="24"/>
  <c r="M57" i="24"/>
  <c r="O57" i="24"/>
  <c r="R57" i="24"/>
  <c r="B1" i="23"/>
  <c r="B2" i="23"/>
  <c r="B3" i="23"/>
  <c r="A7" i="23"/>
  <c r="B7" i="23"/>
  <c r="D7" i="23"/>
  <c r="G10" i="23"/>
  <c r="G11" i="23"/>
  <c r="A77" i="23" s="1"/>
  <c r="A18" i="23"/>
  <c r="H18" i="23"/>
  <c r="A19" i="23"/>
  <c r="H19" i="23"/>
  <c r="A20" i="23"/>
  <c r="H20" i="23"/>
  <c r="A21" i="23"/>
  <c r="H21" i="23"/>
  <c r="A22" i="23"/>
  <c r="H22" i="23"/>
  <c r="H25" i="23"/>
  <c r="H26" i="23"/>
  <c r="H27" i="23"/>
  <c r="H28" i="23"/>
  <c r="H29" i="23"/>
  <c r="H30" i="23"/>
  <c r="H51" i="23"/>
  <c r="I51" i="23"/>
  <c r="K51" i="23"/>
  <c r="K59" i="23" s="1"/>
  <c r="M51" i="23"/>
  <c r="O51" i="23"/>
  <c r="R51" i="23"/>
  <c r="I57" i="23"/>
  <c r="K57" i="23"/>
  <c r="M57" i="23"/>
  <c r="O57" i="23"/>
  <c r="R57" i="23"/>
  <c r="B1" i="22"/>
  <c r="B2" i="22"/>
  <c r="B3" i="22"/>
  <c r="A7" i="22"/>
  <c r="B7" i="22"/>
  <c r="D7" i="22"/>
  <c r="G10" i="22"/>
  <c r="G11" i="22"/>
  <c r="A77" i="22" s="1"/>
  <c r="A18" i="22"/>
  <c r="H18" i="22"/>
  <c r="A19" i="22"/>
  <c r="H19" i="22"/>
  <c r="A20" i="22"/>
  <c r="H20" i="22"/>
  <c r="A21" i="22"/>
  <c r="H21" i="22"/>
  <c r="A22" i="22"/>
  <c r="H22" i="22"/>
  <c r="H25" i="22"/>
  <c r="H26" i="22"/>
  <c r="H27" i="22"/>
  <c r="H28" i="22"/>
  <c r="H29" i="22"/>
  <c r="H30" i="22"/>
  <c r="H51" i="22"/>
  <c r="I51" i="22"/>
  <c r="K51" i="22"/>
  <c r="M51" i="22"/>
  <c r="O51" i="22"/>
  <c r="R51" i="22"/>
  <c r="I57" i="22"/>
  <c r="K57" i="22"/>
  <c r="M57" i="22"/>
  <c r="O57" i="22"/>
  <c r="R57" i="22"/>
  <c r="B1" i="20"/>
  <c r="B2" i="20"/>
  <c r="B3" i="20"/>
  <c r="A7" i="20"/>
  <c r="B7" i="20"/>
  <c r="D7" i="20"/>
  <c r="G10" i="20"/>
  <c r="G11" i="20"/>
  <c r="A77" i="20" s="1"/>
  <c r="A18" i="20"/>
  <c r="H18" i="20"/>
  <c r="A19" i="20"/>
  <c r="H19" i="20"/>
  <c r="A20" i="20"/>
  <c r="H20" i="20"/>
  <c r="A21" i="20"/>
  <c r="H21" i="20"/>
  <c r="A22" i="20"/>
  <c r="H22" i="20"/>
  <c r="H25" i="20"/>
  <c r="H26" i="20"/>
  <c r="H27" i="20"/>
  <c r="H28" i="20"/>
  <c r="H29" i="20"/>
  <c r="H30" i="20"/>
  <c r="H51" i="20"/>
  <c r="I51" i="20"/>
  <c r="K51" i="20"/>
  <c r="M51" i="20"/>
  <c r="O51" i="20"/>
  <c r="O59" i="20" s="1"/>
  <c r="R51" i="20"/>
  <c r="I57" i="20"/>
  <c r="K57" i="20"/>
  <c r="M57" i="20"/>
  <c r="O57" i="20"/>
  <c r="R57" i="20"/>
  <c r="B1" i="18"/>
  <c r="B2" i="18"/>
  <c r="B3" i="18"/>
  <c r="A7" i="18"/>
  <c r="B7" i="18"/>
  <c r="D7" i="18"/>
  <c r="G10" i="18"/>
  <c r="G11" i="18"/>
  <c r="A77" i="18" s="1"/>
  <c r="A18" i="18"/>
  <c r="H18" i="18"/>
  <c r="A19" i="18"/>
  <c r="H19" i="18"/>
  <c r="A20" i="18"/>
  <c r="H20" i="18"/>
  <c r="A21" i="18"/>
  <c r="H21" i="18"/>
  <c r="A22" i="18"/>
  <c r="H22" i="18"/>
  <c r="H25" i="18"/>
  <c r="H26" i="18"/>
  <c r="H27" i="18"/>
  <c r="H28" i="18"/>
  <c r="H29" i="18"/>
  <c r="H30" i="18"/>
  <c r="H51" i="18"/>
  <c r="I51" i="18"/>
  <c r="K51" i="18"/>
  <c r="M51" i="18"/>
  <c r="M59" i="18" s="1"/>
  <c r="O51" i="18"/>
  <c r="R51" i="18"/>
  <c r="I57" i="18"/>
  <c r="K57" i="18"/>
  <c r="M57" i="18"/>
  <c r="O57" i="18"/>
  <c r="R57" i="18"/>
  <c r="B1" i="17"/>
  <c r="B2" i="17"/>
  <c r="B3" i="17"/>
  <c r="A7" i="17"/>
  <c r="B7" i="17"/>
  <c r="D7" i="17"/>
  <c r="G10" i="17"/>
  <c r="G11" i="17"/>
  <c r="A77" i="17" s="1"/>
  <c r="A18" i="17"/>
  <c r="H18" i="17"/>
  <c r="A19" i="17"/>
  <c r="H19" i="17"/>
  <c r="A20" i="17"/>
  <c r="H20" i="17"/>
  <c r="A21" i="17"/>
  <c r="H21" i="17"/>
  <c r="A22" i="17"/>
  <c r="H22" i="17"/>
  <c r="H25" i="17"/>
  <c r="H26" i="17"/>
  <c r="H27" i="17"/>
  <c r="H28" i="17"/>
  <c r="H29" i="17"/>
  <c r="H30" i="17"/>
  <c r="H51" i="17"/>
  <c r="I51" i="17"/>
  <c r="K51" i="17"/>
  <c r="K59" i="17" s="1"/>
  <c r="M51" i="17"/>
  <c r="O51" i="17"/>
  <c r="R51" i="17"/>
  <c r="I57" i="17"/>
  <c r="K57" i="17"/>
  <c r="M57" i="17"/>
  <c r="O57" i="17"/>
  <c r="R57" i="17"/>
  <c r="B1" i="16"/>
  <c r="B2" i="16"/>
  <c r="B3" i="16"/>
  <c r="A7" i="16"/>
  <c r="B7" i="16"/>
  <c r="D7" i="16"/>
  <c r="G10" i="16"/>
  <c r="G11" i="16"/>
  <c r="A77" i="16" s="1"/>
  <c r="A18" i="16"/>
  <c r="H18" i="16"/>
  <c r="A19" i="16"/>
  <c r="H19" i="16"/>
  <c r="A20" i="16"/>
  <c r="H20" i="16"/>
  <c r="A21" i="16"/>
  <c r="H21" i="16"/>
  <c r="A22" i="16"/>
  <c r="H22" i="16"/>
  <c r="H25" i="16"/>
  <c r="H26" i="16"/>
  <c r="H27" i="16"/>
  <c r="H28" i="16"/>
  <c r="H29" i="16"/>
  <c r="H30" i="16"/>
  <c r="H51" i="16"/>
  <c r="I51" i="16"/>
  <c r="K51" i="16"/>
  <c r="M51" i="16"/>
  <c r="O51" i="16"/>
  <c r="R51" i="16"/>
  <c r="R59" i="16" s="1"/>
  <c r="I57" i="16"/>
  <c r="K57" i="16"/>
  <c r="M57" i="16"/>
  <c r="O57" i="16"/>
  <c r="R57" i="16"/>
  <c r="B1" i="15"/>
  <c r="B2" i="15"/>
  <c r="B3" i="15"/>
  <c r="A7" i="15"/>
  <c r="B7" i="15"/>
  <c r="D7" i="15"/>
  <c r="G10" i="15"/>
  <c r="G11" i="15"/>
  <c r="A77" i="15" s="1"/>
  <c r="A18" i="15"/>
  <c r="H18" i="15"/>
  <c r="A19" i="15"/>
  <c r="H19" i="15"/>
  <c r="A20" i="15"/>
  <c r="H20" i="15"/>
  <c r="A21" i="15"/>
  <c r="H21" i="15"/>
  <c r="A22" i="15"/>
  <c r="H22" i="15"/>
  <c r="H25" i="15"/>
  <c r="H26" i="15"/>
  <c r="H27" i="15"/>
  <c r="H28" i="15"/>
  <c r="H29" i="15"/>
  <c r="H30" i="15"/>
  <c r="H51" i="15"/>
  <c r="I51" i="15"/>
  <c r="K51" i="15"/>
  <c r="M51" i="15"/>
  <c r="O51" i="15"/>
  <c r="O59" i="15" s="1"/>
  <c r="R51" i="15"/>
  <c r="I57" i="15"/>
  <c r="K57" i="15"/>
  <c r="M57" i="15"/>
  <c r="O57" i="15"/>
  <c r="R57" i="15"/>
  <c r="B1" i="7"/>
  <c r="B2" i="7"/>
  <c r="B3" i="7"/>
  <c r="A7" i="7"/>
  <c r="B7" i="7"/>
  <c r="D7" i="7"/>
  <c r="G10" i="7"/>
  <c r="G11" i="7"/>
  <c r="A77" i="7" s="1"/>
  <c r="A18" i="7"/>
  <c r="H18" i="7"/>
  <c r="A19" i="7"/>
  <c r="H19" i="7"/>
  <c r="A20" i="7"/>
  <c r="H20" i="7"/>
  <c r="A21" i="7"/>
  <c r="H21" i="7"/>
  <c r="A22" i="7"/>
  <c r="H22" i="7"/>
  <c r="H25" i="7"/>
  <c r="H26" i="7"/>
  <c r="H27" i="7"/>
  <c r="H28" i="7"/>
  <c r="H29" i="7"/>
  <c r="H30" i="7"/>
  <c r="H51" i="7"/>
  <c r="I51" i="7"/>
  <c r="K51" i="7"/>
  <c r="M51" i="7"/>
  <c r="O51" i="7"/>
  <c r="R51" i="7"/>
  <c r="I57" i="7"/>
  <c r="K57" i="7"/>
  <c r="M57" i="7"/>
  <c r="O57" i="7"/>
  <c r="R57" i="7"/>
  <c r="I21" i="5"/>
  <c r="I26" i="5"/>
  <c r="I31" i="5"/>
  <c r="I36" i="5"/>
  <c r="I42" i="5"/>
  <c r="I47" i="5"/>
  <c r="I52" i="5"/>
  <c r="I57" i="5"/>
  <c r="I62" i="5"/>
  <c r="I94" i="5"/>
  <c r="I99" i="5"/>
  <c r="I104" i="5"/>
  <c r="I109" i="5"/>
  <c r="I114" i="5"/>
  <c r="G11" i="26" l="1"/>
  <c r="I68" i="5"/>
  <c r="A77" i="47"/>
  <c r="O77" i="47" s="1"/>
  <c r="H81" i="47" s="1"/>
  <c r="O81" i="47" s="1"/>
  <c r="J11" i="47"/>
  <c r="H78" i="5"/>
  <c r="G11" i="29" s="1"/>
  <c r="I59" i="16"/>
  <c r="R59" i="22"/>
  <c r="I59" i="22"/>
  <c r="M59" i="24"/>
  <c r="A77" i="48"/>
  <c r="O77" i="48" s="1"/>
  <c r="H81" i="48" s="1"/>
  <c r="O81" i="48" s="1"/>
  <c r="J11" i="48"/>
  <c r="K59" i="33"/>
  <c r="M59" i="29"/>
  <c r="M59" i="15"/>
  <c r="O59" i="16"/>
  <c r="R59" i="17"/>
  <c r="I59" i="17"/>
  <c r="K59" i="18"/>
  <c r="M59" i="20"/>
  <c r="O59" i="22"/>
  <c r="R59" i="23"/>
  <c r="I59" i="23"/>
  <c r="K59" i="24"/>
  <c r="M59" i="25"/>
  <c r="I59" i="26"/>
  <c r="K59" i="29"/>
  <c r="R59" i="33"/>
  <c r="I59" i="33"/>
  <c r="K59" i="15"/>
  <c r="M59" i="16"/>
  <c r="O59" i="17"/>
  <c r="R59" i="18"/>
  <c r="I59" i="18"/>
  <c r="K59" i="20"/>
  <c r="M59" i="22"/>
  <c r="O59" i="23"/>
  <c r="R59" i="24"/>
  <c r="I59" i="24"/>
  <c r="K59" i="25"/>
  <c r="R59" i="26"/>
  <c r="R59" i="29"/>
  <c r="I59" i="29"/>
  <c r="O59" i="33"/>
  <c r="R59" i="15"/>
  <c r="I59" i="15"/>
  <c r="K59" i="16"/>
  <c r="I63" i="16" s="1"/>
  <c r="M59" i="17"/>
  <c r="O59" i="18"/>
  <c r="R59" i="20"/>
  <c r="I59" i="20"/>
  <c r="K59" i="22"/>
  <c r="M59" i="23"/>
  <c r="O59" i="24"/>
  <c r="R59" i="25"/>
  <c r="I59" i="25"/>
  <c r="M59" i="26"/>
  <c r="O59" i="29"/>
  <c r="M59" i="33"/>
  <c r="J11" i="22"/>
  <c r="J11" i="18"/>
  <c r="J11" i="20"/>
  <c r="A73" i="22"/>
  <c r="O59" i="7"/>
  <c r="R59" i="7"/>
  <c r="J11" i="16"/>
  <c r="J11" i="23"/>
  <c r="J11" i="25"/>
  <c r="I59" i="7"/>
  <c r="K59" i="7"/>
  <c r="I88" i="5"/>
  <c r="L114" i="5"/>
  <c r="M114" i="5" s="1"/>
  <c r="M59" i="7"/>
  <c r="J11" i="7"/>
  <c r="A77" i="33"/>
  <c r="J11" i="33"/>
  <c r="I83" i="5"/>
  <c r="I73" i="5"/>
  <c r="A73" i="20"/>
  <c r="A73" i="23"/>
  <c r="J11" i="24"/>
  <c r="A73" i="29"/>
  <c r="J11" i="15"/>
  <c r="J11" i="17"/>
  <c r="A73" i="18"/>
  <c r="A73" i="15"/>
  <c r="A73" i="16"/>
  <c r="A73" i="17"/>
  <c r="A73" i="24"/>
  <c r="A73" i="25"/>
  <c r="A73" i="26"/>
  <c r="I64" i="36"/>
  <c r="H73" i="36" s="1"/>
  <c r="A77" i="36"/>
  <c r="A73" i="7"/>
  <c r="I63" i="26" l="1"/>
  <c r="H77" i="26" s="1"/>
  <c r="A77" i="29"/>
  <c r="J11" i="29"/>
  <c r="I78" i="5"/>
  <c r="I63" i="22"/>
  <c r="H73" i="22" s="1"/>
  <c r="O73" i="22" s="1"/>
  <c r="A81" i="22" s="1"/>
  <c r="K47" i="5" s="1"/>
  <c r="M47" i="5" s="1"/>
  <c r="I63" i="20"/>
  <c r="I63" i="24"/>
  <c r="H73" i="24" s="1"/>
  <c r="O73" i="24" s="1"/>
  <c r="A81" i="24" s="1"/>
  <c r="L88" i="5"/>
  <c r="M88" i="5" s="1"/>
  <c r="L73" i="5"/>
  <c r="M73" i="5" s="1"/>
  <c r="H73" i="16"/>
  <c r="O73" i="16" s="1"/>
  <c r="A81" i="16" s="1"/>
  <c r="H77" i="16"/>
  <c r="O77" i="16" s="1"/>
  <c r="H81" i="16" s="1"/>
  <c r="L26" i="5" s="1"/>
  <c r="A77" i="26"/>
  <c r="J11" i="26"/>
  <c r="H77" i="22"/>
  <c r="O77" i="22" s="1"/>
  <c r="H81" i="22" s="1"/>
  <c r="L47" i="5" s="1"/>
  <c r="H77" i="20"/>
  <c r="O77" i="20" s="1"/>
  <c r="H81" i="20" s="1"/>
  <c r="L42" i="5" s="1"/>
  <c r="H73" i="20"/>
  <c r="O73" i="20" s="1"/>
  <c r="A81" i="20" s="1"/>
  <c r="K42" i="5" s="1"/>
  <c r="I63" i="15"/>
  <c r="I63" i="18"/>
  <c r="I63" i="23"/>
  <c r="I63" i="17"/>
  <c r="I63" i="25"/>
  <c r="I63" i="29"/>
  <c r="I63" i="33"/>
  <c r="H77" i="24"/>
  <c r="O77" i="24" s="1"/>
  <c r="H81" i="24" s="1"/>
  <c r="L57" i="5" s="1"/>
  <c r="I63" i="7"/>
  <c r="H73" i="7" s="1"/>
  <c r="O73" i="7" s="1"/>
  <c r="A81" i="7" s="1"/>
  <c r="K16" i="5" s="1"/>
  <c r="M42" i="5"/>
  <c r="O81" i="20"/>
  <c r="H77" i="36"/>
  <c r="O77" i="36" s="1"/>
  <c r="H81" i="36" s="1"/>
  <c r="L94" i="5" s="1"/>
  <c r="O77" i="26" l="1"/>
  <c r="H81" i="26" s="1"/>
  <c r="L68" i="5" s="1"/>
  <c r="H73" i="26"/>
  <c r="O73" i="26" s="1"/>
  <c r="A81" i="26" s="1"/>
  <c r="O81" i="26" s="1"/>
  <c r="O81" i="16"/>
  <c r="K26" i="5"/>
  <c r="M26" i="5" s="1"/>
  <c r="K57" i="5"/>
  <c r="M57" i="5" s="1"/>
  <c r="O81" i="24"/>
  <c r="H77" i="25"/>
  <c r="O77" i="25" s="1"/>
  <c r="H81" i="25" s="1"/>
  <c r="L62" i="5" s="1"/>
  <c r="H73" i="25"/>
  <c r="O73" i="25" s="1"/>
  <c r="A81" i="25" s="1"/>
  <c r="H73" i="33"/>
  <c r="O73" i="33" s="1"/>
  <c r="H77" i="33"/>
  <c r="O77" i="33" s="1"/>
  <c r="H77" i="15"/>
  <c r="O77" i="15" s="1"/>
  <c r="H81" i="15" s="1"/>
  <c r="L21" i="5" s="1"/>
  <c r="H73" i="15"/>
  <c r="O73" i="15" s="1"/>
  <c r="A81" i="15" s="1"/>
  <c r="H77" i="23"/>
  <c r="O77" i="23" s="1"/>
  <c r="H81" i="23" s="1"/>
  <c r="L52" i="5" s="1"/>
  <c r="H73" i="23"/>
  <c r="O73" i="23" s="1"/>
  <c r="A81" i="23" s="1"/>
  <c r="H73" i="17"/>
  <c r="O73" i="17" s="1"/>
  <c r="A81" i="17" s="1"/>
  <c r="H77" i="17"/>
  <c r="O77" i="17" s="1"/>
  <c r="H81" i="17" s="1"/>
  <c r="L31" i="5" s="1"/>
  <c r="H73" i="18"/>
  <c r="O73" i="18" s="1"/>
  <c r="A81" i="18" s="1"/>
  <c r="H77" i="18"/>
  <c r="O77" i="18" s="1"/>
  <c r="H81" i="18" s="1"/>
  <c r="L36" i="5" s="1"/>
  <c r="O81" i="22"/>
  <c r="H73" i="29"/>
  <c r="O73" i="29" s="1"/>
  <c r="H77" i="29"/>
  <c r="O77" i="29" s="1"/>
  <c r="H77" i="7"/>
  <c r="O77" i="7" s="1"/>
  <c r="H81" i="7" s="1"/>
  <c r="L16" i="5" s="1"/>
  <c r="M16" i="5" s="1"/>
  <c r="O73" i="36"/>
  <c r="A81" i="36" s="1"/>
  <c r="H81" i="33" l="1"/>
  <c r="L83" i="5" s="1"/>
  <c r="H81" i="29"/>
  <c r="L78" i="5" s="1"/>
  <c r="A81" i="33"/>
  <c r="A81" i="29"/>
  <c r="O81" i="29" s="1"/>
  <c r="K68" i="5"/>
  <c r="M68" i="5" s="1"/>
  <c r="K21" i="5"/>
  <c r="M21" i="5" s="1"/>
  <c r="O81" i="15"/>
  <c r="K62" i="5"/>
  <c r="M62" i="5" s="1"/>
  <c r="O81" i="25"/>
  <c r="O81" i="23"/>
  <c r="K52" i="5"/>
  <c r="M52" i="5" s="1"/>
  <c r="K36" i="5"/>
  <c r="M36" i="5" s="1"/>
  <c r="O81" i="18"/>
  <c r="K31" i="5"/>
  <c r="M31" i="5" s="1"/>
  <c r="O81" i="17"/>
  <c r="O81" i="7"/>
  <c r="O81" i="36"/>
  <c r="K94" i="5"/>
  <c r="M94" i="5" s="1"/>
  <c r="O81" i="33" l="1"/>
  <c r="K83" i="5"/>
  <c r="M83" i="5" s="1"/>
  <c r="K78" i="5"/>
  <c r="M78" i="5" s="1"/>
</calcChain>
</file>

<file path=xl/comments1.xml><?xml version="1.0" encoding="utf-8"?>
<comments xmlns="http://schemas.openxmlformats.org/spreadsheetml/2006/main">
  <authors>
    <author>LENOVO</author>
  </authors>
  <commentList>
    <comment ref="O81" authorId="0" shapeId="0">
      <text>
        <r>
          <rPr>
            <b/>
            <sz val="9"/>
            <color indexed="81"/>
            <rFont val="Tahoma"/>
            <family val="2"/>
          </rPr>
          <t>LENOVO:</t>
        </r>
        <r>
          <rPr>
            <sz val="9"/>
            <color indexed="81"/>
            <rFont val="Tahoma"/>
            <family val="2"/>
          </rPr>
          <t xml:space="preserve">
</t>
        </r>
      </text>
    </comment>
  </commentList>
</comments>
</file>

<file path=xl/sharedStrings.xml><?xml version="1.0" encoding="utf-8"?>
<sst xmlns="http://schemas.openxmlformats.org/spreadsheetml/2006/main" count="2645" uniqueCount="236">
  <si>
    <t>CONSECUENCIA</t>
  </si>
  <si>
    <t>PROBABILIDAD</t>
  </si>
  <si>
    <t xml:space="preserve">PROCESO: </t>
  </si>
  <si>
    <t>CONTROLES EXISTENTES</t>
  </si>
  <si>
    <t>OBJETIVO DEL PROCESO:</t>
  </si>
  <si>
    <t>NOMBRE DEL FORMATO</t>
  </si>
  <si>
    <t>CODIGO</t>
  </si>
  <si>
    <t>RESPONSABLE:</t>
  </si>
  <si>
    <t>TRATAMIENTO</t>
  </si>
  <si>
    <t>VERSION</t>
  </si>
  <si>
    <t>MAPA DE RIESGOS POR PROCESOS</t>
  </si>
  <si>
    <t>CONSECUTIVO</t>
  </si>
  <si>
    <t>Incumplimientos en la entrega de los bienes y servicios que requieren los procesos para el cumplimiento de su gestión.</t>
  </si>
  <si>
    <t>TIPO</t>
  </si>
  <si>
    <t>No.</t>
  </si>
  <si>
    <t>EVENTO / RIESGO</t>
  </si>
  <si>
    <t>REDUCIR</t>
  </si>
  <si>
    <t>EVITAR</t>
  </si>
  <si>
    <t>COMPARTIR</t>
  </si>
  <si>
    <t>ASUMIR</t>
  </si>
  <si>
    <t>ACCION PREVENTIVA PROPUESTA</t>
  </si>
  <si>
    <t xml:space="preserve">Solicitar a la oficina de Planeacion y gestion institucional los planes de accion presentados por cada dependencia  </t>
  </si>
  <si>
    <t>TIEMPO INVOLUCRADO</t>
  </si>
  <si>
    <t>COSTO A INCURRIR</t>
  </si>
  <si>
    <t>MANO DE OBRA</t>
  </si>
  <si>
    <t>BENEFICIO INSTITUCIONAL</t>
  </si>
  <si>
    <t>FACTORES DE INCIDENCIA</t>
  </si>
  <si>
    <t>TOTAL</t>
  </si>
  <si>
    <t>Solicitar a la Alta Gerencia el apoyo para la presentacion del plan anual de adquisiciones dentro de los tiempos establecidos</t>
  </si>
  <si>
    <t>Ajustar los planes de accion y el presupuesto para la adquisicion de bienes y servicios</t>
  </si>
  <si>
    <t>Solicitar a  la Alta Gerencia la presentacion con fecha limite de las disponibilidades presupuestales</t>
  </si>
  <si>
    <t>Crear mecanismos de comunicación efectivos y permanentes entre procesos</t>
  </si>
  <si>
    <t>FECHA DE INICIO</t>
  </si>
  <si>
    <t>FECHA DE FIN</t>
  </si>
  <si>
    <t>TIPO DE RIESGO</t>
  </si>
  <si>
    <t>Riesgo de Proceso</t>
  </si>
  <si>
    <t>Riesgo de Corrupción</t>
  </si>
  <si>
    <t>Riesgos de Seguridad de la Información</t>
  </si>
  <si>
    <t>Riesgo de Proyecto</t>
  </si>
  <si>
    <t>PE-F-034</t>
  </si>
  <si>
    <t>PREVENTIVO</t>
  </si>
  <si>
    <t>CORRECTIVO</t>
  </si>
  <si>
    <t>______________________________________________
FIRMA</t>
  </si>
  <si>
    <t>FECHA DE ELABORACION:</t>
  </si>
  <si>
    <t>PRODUCTO / SERVICIO / ACTIVO</t>
  </si>
  <si>
    <t xml:space="preserve">SEGUIMIENTO </t>
  </si>
  <si>
    <t xml:space="preserve">Observaciones/Recomendaciones </t>
  </si>
  <si>
    <t>SI</t>
  </si>
  <si>
    <t>NO</t>
  </si>
  <si>
    <t>(Describa el equipo de trabajo que realizo el seguimiento)</t>
  </si>
  <si>
    <t>PROCESO PLANEACION ESTRATEGICA</t>
  </si>
  <si>
    <t>SEGUIMIENTO  No:</t>
  </si>
  <si>
    <t>FECHA DE SEGUIMIENTO:</t>
  </si>
  <si>
    <t>__________________________________________________________________</t>
  </si>
  <si>
    <t>_______   /   _______   /   ________</t>
  </si>
  <si>
    <t>ASISTENTES</t>
  </si>
  <si>
    <t>TRATAMIENTO DEL RIESGO</t>
  </si>
  <si>
    <t>FECHA:</t>
  </si>
  <si>
    <t>PROCESO:</t>
  </si>
  <si>
    <t>PRODUCTOS / SERVICIOS ASOCIADOS</t>
  </si>
  <si>
    <t>Nº. DE RIESGO</t>
  </si>
  <si>
    <t>ANALISIS DEL RIESGO ABSOLUTO (SIN CONTROLES)</t>
  </si>
  <si>
    <t>NIVEL DE SEVERIDAD ABSOLUTO</t>
  </si>
  <si>
    <t>PROBABILIDAD DE OCURRENCIA</t>
  </si>
  <si>
    <t>CONSECUENCIA - IMPACTO</t>
  </si>
  <si>
    <t>PROMEDIO CONSECUENCIA-IMPACTO</t>
  </si>
  <si>
    <t>SOCIAL-AFECTACIÓN DE LA POBLACIÓN ATENDIDA</t>
  </si>
  <si>
    <t>PÉRDIDAS ECONÓMICAS – DETRIMENTO PATRIMONIAL</t>
  </si>
  <si>
    <t>IMPACTO AMBIENTAL</t>
  </si>
  <si>
    <t>CONFIDENCIALIDAD DE LA INFORMACIÓN</t>
  </si>
  <si>
    <t>INTEGRIDAD DE LA INFORMACIÓN</t>
  </si>
  <si>
    <t>DISPONIBILIDAD DE LA INFORMACIÓN</t>
  </si>
  <si>
    <t xml:space="preserve"> VALORACIÓN DEL RIESGO CON CONTROLES </t>
  </si>
  <si>
    <t xml:space="preserve"> CONTROLES O ACCIONES QUE EXISTEN ACTUALMENTE PARA MINIMIZAR EL RIESGO IDENTIFICADO 
(CONTROLES SOBRE LAS CAUSAS)</t>
  </si>
  <si>
    <t>CONTROL 1</t>
  </si>
  <si>
    <t>CONTROL 2</t>
  </si>
  <si>
    <t>CONTROL 3</t>
  </si>
  <si>
    <t>CONTROL 4</t>
  </si>
  <si>
    <t>CONTROL 5</t>
  </si>
  <si>
    <t xml:space="preserve">EVALUACIÓN DE LA EFECTIVIDAD DE LOS CONTROLES </t>
  </si>
  <si>
    <t>CRITERIOS</t>
  </si>
  <si>
    <t>Puntaje</t>
  </si>
  <si>
    <t>Control 1</t>
  </si>
  <si>
    <t>Control 2</t>
  </si>
  <si>
    <t>Control 3</t>
  </si>
  <si>
    <t>Control 4</t>
  </si>
  <si>
    <t>Control 5</t>
  </si>
  <si>
    <t>Oportuna</t>
  </si>
  <si>
    <t>Inoportuna</t>
  </si>
  <si>
    <t xml:space="preserve">Prevenir </t>
  </si>
  <si>
    <t>Detectar</t>
  </si>
  <si>
    <t>Se investigan y resuelven oportunamente</t>
  </si>
  <si>
    <t>No se investigan y se resuelven oportunamente</t>
  </si>
  <si>
    <t>Completa</t>
  </si>
  <si>
    <t>Incompleta</t>
  </si>
  <si>
    <t>No existe</t>
  </si>
  <si>
    <t xml:space="preserve">Σ = </t>
  </si>
  <si>
    <t>TABLA PARA DETERMINAR EL DEZPLAZAMIENTO DENTRO DE LA MATRIZ DEL NIVEL DE SEVERIDAD DEL RIESGO</t>
  </si>
  <si>
    <t>PROBABILIDAD ABSOLUTA</t>
  </si>
  <si>
    <t>Cuadrantes a disminuir</t>
  </si>
  <si>
    <t>PROBABILIDAD CON CONTROLES</t>
  </si>
  <si>
    <t>CONSECUENCIA O IMPACTO</t>
  </si>
  <si>
    <t>CONSECUENCIA ABSOLUTA</t>
  </si>
  <si>
    <t>CONSECUENCIA CON CONTROLES</t>
  </si>
  <si>
    <t>LA SEVERIDAD DEL RIESGO CON CONTROLES ES</t>
  </si>
  <si>
    <t>SEVERIDAD CON CONTROLES</t>
  </si>
  <si>
    <t>FORMATO PARA DETERMINAR EL IMPACTO</t>
  </si>
  <si>
    <r>
      <rPr>
        <b/>
        <sz val="11"/>
        <rFont val="Century Gothic"/>
        <family val="2"/>
      </rPr>
      <t>Pregunta</t>
    </r>
    <r>
      <rPr>
        <sz val="11"/>
        <rFont val="Century Gothic"/>
        <family val="2"/>
      </rPr>
      <t xml:space="preserve">
Si el riesgo de corrupción se materializa podría…</t>
    </r>
  </si>
  <si>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</si>
  <si>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</si>
  <si>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</si>
  <si>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</si>
  <si>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</si>
  <si>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</si>
  <si>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perdida de confianza de la Entidad, afectando su reputación?</t>
  </si>
  <si>
    <t>Generar perdida de recursos económicos?</t>
  </si>
  <si>
    <t>Afectar la generación de los productos o la prestación de servicios?</t>
  </si>
  <si>
    <t>Dar lugar al detrimento de calidad de vida de la comunidad por la perdida del bien o servicios o los recursos públicos?</t>
  </si>
  <si>
    <t>Generar perdida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</si>
  <si>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</si>
  <si>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</si>
  <si>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</si>
  <si>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</si>
  <si>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</si>
  <si>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perdida de credibilidad del sector?</t>
  </si>
  <si>
    <t>Ocasionar lesiones físicas o perdida de vidas humanas?</t>
  </si>
  <si>
    <t>Afectar la imagen Regional?</t>
  </si>
  <si>
    <t>Afectar la imagen Nacional?</t>
  </si>
  <si>
    <t>Genera daño ambiental</t>
  </si>
  <si>
    <t xml:space="preserve">Total preguntas afirmativas: </t>
  </si>
  <si>
    <t>Total preguntas negativas:</t>
  </si>
  <si>
    <t>Clasificación del riesgo:</t>
  </si>
  <si>
    <t>RIESGOS DE PROCESO</t>
  </si>
  <si>
    <t>RIESGOS DE PROYECTO</t>
  </si>
  <si>
    <t>RIESGOS DE CORRUPCION</t>
  </si>
  <si>
    <t>RIESGOS DE SEGURIDAD DE LA INFORMACION</t>
  </si>
  <si>
    <t>ANALISIS DEL RIESGO ABSOLUTO DE SEGURIDAD DE LA INFORMACION (SIN CONTROLES)</t>
  </si>
  <si>
    <t>PROBABILIDAD SIN CONTROLES</t>
  </si>
  <si>
    <t>CONSECUENCIA SIN CONTROLES</t>
  </si>
  <si>
    <t>SEVERIDAD SIN CONTROLES</t>
  </si>
  <si>
    <t xml:space="preserve"> PROBABILIDAD SIN CONTROLES</t>
  </si>
  <si>
    <r>
      <t xml:space="preserve">El riesgo se ha materializado?
</t>
    </r>
    <r>
      <rPr>
        <sz val="18"/>
        <rFont val="Century Gothic"/>
        <family val="2"/>
      </rPr>
      <t>Marque con una X</t>
    </r>
  </si>
  <si>
    <r>
      <t xml:space="preserve">Marque con una X
</t>
    </r>
    <r>
      <rPr>
        <sz val="26"/>
        <rFont val="Century Gothic"/>
        <family val="2"/>
      </rPr>
      <t>(Teniendo en cuenta el control a que ayuda a disminuir)</t>
    </r>
  </si>
  <si>
    <r>
      <t xml:space="preserve">CAUSAS / AMENAZAS
</t>
    </r>
    <r>
      <rPr>
        <sz val="22"/>
        <rFont val="Century Gothic"/>
        <family val="2"/>
      </rPr>
      <t>(Debido a)</t>
    </r>
  </si>
  <si>
    <r>
      <t xml:space="preserve">Observaciones
</t>
    </r>
    <r>
      <rPr>
        <sz val="24"/>
        <rFont val="Century Gothic"/>
        <family val="2"/>
      </rPr>
      <t>(Describa las evidencias)</t>
    </r>
  </si>
  <si>
    <t>¿El control por parte del responsable se ejecuta?</t>
  </si>
  <si>
    <t>Algunas veces</t>
  </si>
  <si>
    <t>No se ejecuta</t>
  </si>
  <si>
    <t>SOLIDEZ DEL CONJUNTO DE CONTROLES</t>
  </si>
  <si>
    <t>¿La solidez del conjunto de controles es?</t>
  </si>
  <si>
    <t>Fuerte</t>
  </si>
  <si>
    <t>Moderado</t>
  </si>
  <si>
    <t>Débil</t>
  </si>
  <si>
    <t>SOLIDEZ INDIVIDUAL DE LOS CONTROLES</t>
  </si>
  <si>
    <t>DISEÑO DE CADA CONTROL</t>
  </si>
  <si>
    <t>PESO DE LA EJECUCION DE CADA CONTROL</t>
  </si>
  <si>
    <t>¿La solidez de cada control es?</t>
  </si>
  <si>
    <t>¿La ejecucion del control se realiza de manera?</t>
  </si>
  <si>
    <t>¿Existe la asignación de roles y responsabilidades para la ejecución/aplicación del control?</t>
  </si>
  <si>
    <t>Consistentemente</t>
  </si>
  <si>
    <t>¿Cuándo se encuentran observaciones, desviaciones o diferencias en la ejecución del control?</t>
  </si>
  <si>
    <t>¿El responsable cuenta con la autoridad y las funciones pertinentes para ejecutar el control?</t>
  </si>
  <si>
    <r>
      <t xml:space="preserve">RIESGO 
</t>
    </r>
    <r>
      <rPr>
        <sz val="26"/>
        <rFont val="Century Gothic"/>
        <family val="2"/>
      </rPr>
      <t xml:space="preserve"> (¿Qué evento puede suceder?)</t>
    </r>
  </si>
  <si>
    <t>¿El control se ejecuta con información confiable para mitigar el riesgo?</t>
  </si>
  <si>
    <t>¿Las actividades del control buscan prevenir o detectar las causas que pueden dar origen al riesgo?</t>
  </si>
  <si>
    <t>No es un control</t>
  </si>
  <si>
    <t>Directamente</t>
  </si>
  <si>
    <t>Indirectamente</t>
  </si>
  <si>
    <t>Descripcion del control</t>
  </si>
  <si>
    <t>No disminuye</t>
  </si>
  <si>
    <t>No. de Controles que reducen la probabilidad directamente:</t>
  </si>
  <si>
    <t>No. de Controles que reducen la probabilidad indirectamente:</t>
  </si>
  <si>
    <t>No. de Controles que no reducen la probabilidad:</t>
  </si>
  <si>
    <t>No. de Controles que reducen la consecuencia o impacto directamente:</t>
  </si>
  <si>
    <t>No. de Controles que reducen la consecuencia o impacto indirectamente:</t>
  </si>
  <si>
    <t>No. de Controles que no reducen la consecuencia o impacto:</t>
  </si>
  <si>
    <r>
      <t xml:space="preserve">SOPORTE
</t>
    </r>
    <r>
      <rPr>
        <sz val="18"/>
        <rFont val="Century Gothic"/>
        <family val="2"/>
      </rPr>
      <t>(Describir de manera resumida cual es la evidencia de la aplicación de la actividad de control)</t>
    </r>
  </si>
  <si>
    <t>CRONOGRAMA DE EJECUCIÓN DE LA ACTIVIDAD DE CONTROL</t>
  </si>
  <si>
    <t>DECISIONES Y OBSERVACIONES DE LOS CONTROLES</t>
  </si>
  <si>
    <t>¿Se deja evidencia o rastro de la ejecución del control de manera?</t>
  </si>
  <si>
    <t>DECISIONES Y OBSERVACIONES DE LAS ACTIVIDADES DE CONTROL</t>
  </si>
  <si>
    <r>
      <t xml:space="preserve">ACTIVIDADES DE CONTROL
</t>
    </r>
    <r>
      <rPr>
        <sz val="18"/>
        <rFont val="Century Gothic"/>
        <family val="2"/>
      </rPr>
      <t>(Colocar acciones como politicas/procedimientos, para mitigar o tratar la causa del riesgo y ejecutarse como parte del día a día de las operaciones)</t>
    </r>
  </si>
  <si>
    <r>
      <t xml:space="preserve">MONITOREO Y SEGUIMIENTO
</t>
    </r>
    <r>
      <rPr>
        <sz val="18"/>
        <rFont val="Century Gothic"/>
        <family val="2"/>
      </rPr>
      <t>(Establecer un periodo de tiempo para realizar el monitoreo y seguimiento a la actividad de control)</t>
    </r>
  </si>
  <si>
    <r>
      <t xml:space="preserve">RESPONSABLE
</t>
    </r>
    <r>
      <rPr>
        <sz val="18"/>
        <rFont val="Century Gothic"/>
        <family val="2"/>
      </rPr>
      <t>(Designar el responsable de ejecutar la actividad de control)</t>
    </r>
  </si>
  <si>
    <r>
      <t xml:space="preserve">CAUSAS
</t>
    </r>
    <r>
      <rPr>
        <sz val="18"/>
        <color indexed="8"/>
        <rFont val="Century Gothic"/>
        <family val="2"/>
      </rPr>
      <t>(Debido a, situación principal que origina el posible riesgo)</t>
    </r>
  </si>
  <si>
    <r>
      <t>EFECTOS</t>
    </r>
    <r>
      <rPr>
        <b/>
        <sz val="18"/>
        <color indexed="8"/>
        <rFont val="Century Gothic"/>
        <family val="2"/>
      </rPr>
      <t xml:space="preserve"> 
</t>
    </r>
    <r>
      <rPr>
        <sz val="18"/>
        <color indexed="8"/>
        <rFont val="Century Gothic"/>
        <family val="2"/>
      </rPr>
      <t>(Consecuencias potenciales, que ocurriran si se materializa el riesgo)</t>
    </r>
  </si>
  <si>
    <t>En caso de que se haya materializado el riesgo</t>
  </si>
  <si>
    <t>- Describir si se implementaron actividades de control para mitigar los riesgos que inciden en el cumplimiento de los objetivos.</t>
  </si>
  <si>
    <t>VALORACIÓN DEL RIESGO CON CONTROLES</t>
  </si>
  <si>
    <t>VALORACIÓN DEL RIESGO SIN CONTROLES</t>
  </si>
  <si>
    <t>IDENTIFICACION DEL RIESGOS DE PROCESO</t>
  </si>
  <si>
    <r>
      <t xml:space="preserve">CAUSAS / AMENAZAS
</t>
    </r>
    <r>
      <rPr>
        <sz val="26"/>
        <rFont val="Century Gothic"/>
        <family val="2"/>
      </rPr>
      <t>(Debido a)</t>
    </r>
  </si>
  <si>
    <r>
      <rPr>
        <b/>
        <sz val="12"/>
        <rFont val="Century Gothic"/>
        <family val="2"/>
      </rPr>
      <t>Si la respuesta a la pregunta 16 es afirmativa, el riesgo se considera catastrófico.</t>
    </r>
    <r>
      <rPr>
        <sz val="12"/>
        <rFont val="Century Gothic"/>
        <family val="2"/>
      </rPr>
      <t xml:space="preserve">
Por cada riesgo de corrupción identificado, se debe diligenciar una tabla de estas. </t>
    </r>
  </si>
  <si>
    <r>
      <t xml:space="preserve">Describa de manera resumida como da cumplimiento a los controles existentes, para que no se materialice el riesgo.
</t>
    </r>
    <r>
      <rPr>
        <sz val="18"/>
        <color theme="0" tint="-0.499984740745262"/>
        <rFont val="Century Gothic"/>
        <family val="2"/>
      </rPr>
      <t>(Evaluar con porcentaje/indices/grado de ejecución, numero de aplicaciones del control, etcetera)</t>
    </r>
  </si>
  <si>
    <r>
      <t xml:space="preserve">Describa de manera resumida como da cumplimiento a las actividades de control existentes, para que no se materialice el riesgo.
</t>
    </r>
    <r>
      <rPr>
        <sz val="18"/>
        <color theme="0" tint="-0.499984740745262"/>
        <rFont val="Century Gothic"/>
        <family val="2"/>
      </rPr>
      <t>(Evaluar con porcentaje/indices/grado de ejecución, numero de aplicaciones del control, etcetera)</t>
    </r>
  </si>
  <si>
    <r>
      <t xml:space="preserve">Respuesta 
</t>
    </r>
    <r>
      <rPr>
        <sz val="8"/>
        <rFont val="Century Gothic"/>
        <family val="2"/>
      </rPr>
      <t>(Marque con una X)</t>
    </r>
  </si>
  <si>
    <t>X</t>
  </si>
  <si>
    <t>13-Ene-22</t>
  </si>
  <si>
    <t>EJEMPLO</t>
  </si>
  <si>
    <t>GGSGSGSG</t>
  </si>
  <si>
    <t>JJSJSJSJSJ</t>
  </si>
  <si>
    <t>FECHA</t>
  </si>
  <si>
    <t>04</t>
  </si>
  <si>
    <t>______________________________________________________________________________
NOMBRE DEL LÍDER DEPENDENCIA / PROCESO</t>
  </si>
  <si>
    <t>MEJORA CONTINUA</t>
  </si>
  <si>
    <t>Jefe Oficina de Planeación de Gestión Institucional</t>
  </si>
  <si>
    <t>Perdida de Imagen y credibilidad a nivel institucional</t>
  </si>
  <si>
    <t>Jefe de la Oficina de Planeación de Gestión Institucional</t>
  </si>
  <si>
    <t>Mensual</t>
  </si>
  <si>
    <t>Mapa de aseguramiento de la OPGI aprobado</t>
  </si>
  <si>
    <t>Omisión del seguimiento o de algunos criterios de la autoevaluación</t>
  </si>
  <si>
    <t>POSIBILIDAD DE RECIBIR O SOLICITAR CUALQUIER DADIVA O BENEFICIO A NOMBRE PROPIO O DE TERCEROS CON EL FIN DE EVALUAR FAVORABLEMENTE UN PROCESO QUE NO CUMPLE CON LOS REQUISITOS DEL MIPG</t>
  </si>
  <si>
    <t>Omisión del procedimiento de autoevaluación</t>
  </si>
  <si>
    <t>30-Ene-23</t>
  </si>
  <si>
    <t>Manual de funciones
Obligaciones contractuales</t>
  </si>
  <si>
    <t>Procedimiento de Autoevaluación</t>
  </si>
  <si>
    <t xml:space="preserve">Autoevaluación de procesos </t>
  </si>
  <si>
    <t xml:space="preserve">El evaluador emite con anterioridad a la ejecución del seguimiento al proceso, previamente programado, el plan aprobado por el lider del proceso de mejora continua, con los criterios de autoevaluación, el cual se envia al correo electrónico institucional, del lider del proceso, con una semana de posterioridad  para su aprestamiento. </t>
  </si>
  <si>
    <t>Una vez en el seguimiento, el evaluador solicita al líder del proceso y/o equipo, los soportes que evidencien el cumplimiento de cada criterio relacionado en el plan y a la marcha solicita se envien al correo institucional del mipg, para dejar la trazabilidad del ejercicio. Cada evidencia, el evaluador registra en el plan, y de igual manera los incumplimientos a los criterios evaluados. Una vez finalizado el ejercicio de autoevaluación, presenta de manera general al lider del proceso y equipo, las fortalezas y observaciones encontradas, con el proposito de consensar las observaciones por ambas partes.</t>
  </si>
  <si>
    <t>El Evaluador prepara y elabora el informa final de la autoevaluación del proceso y lo remite, por correo electronico institucional junto con el plan, al lider del proceso de Mejora Continua para su revisión y aprobación, quien a la vez valida el informe de acuerdo a lo registrado en el plan y se asegura que todos los procesos autoevaluados, tengan los respectivos informes finales de autoevaluación</t>
  </si>
  <si>
    <t xml:space="preserve">Sanciones disciplinarias por la dependencia de control de la Alcaldía de Pasto </t>
  </si>
  <si>
    <t>Versión actualizada del procedimiento 
Formatos de autoevaluación elaborados y/o actualizados</t>
  </si>
  <si>
    <t>Gestionar la actualización de los normogramas, para esta vigencia por cada proceso</t>
  </si>
  <si>
    <t>Procedimiento de Normograma 
Normograma Institucional</t>
  </si>
  <si>
    <t>Rediseñar y/o modificar el procedimiento vigente identificado como auditoria interna de acuerdo al esquema de las lineas de defensa y de los mecanismos de control de la segunda linea de defensa</t>
  </si>
  <si>
    <t>Gestionar la aprobación del mapa de aseguramiento por parte de la OCI, con los aspectos claves de la OPGI y los mecanismos de control para el MIPG</t>
  </si>
  <si>
    <t xml:space="preserve">Programa de Autoevaluación
Plan de Autoevaluación </t>
  </si>
  <si>
    <t>Plan de Autoevaluación 
Papeleria de autoevaluación</t>
  </si>
  <si>
    <t>Criterios de autoevaluación y/o 
Requisitos en el programa de autoevaluación</t>
  </si>
  <si>
    <t>Procedimiento deAutoevaluación</t>
  </si>
  <si>
    <t>Procedimiento de Autoevaluación
Informe de autoevaluación</t>
  </si>
  <si>
    <t>Informe de autoevaluación</t>
  </si>
  <si>
    <t>Programa de Autoevaluación
Informe de autoevaluación</t>
  </si>
  <si>
    <t>Criterios de autoevaluación y/o 
Requisitos en el programa de autoevaluación
Procedimiento deAutoevaluación</t>
  </si>
  <si>
    <t>Informe y registros de autoevaluación</t>
  </si>
  <si>
    <t>Mejorar la eficacia y desempeño de los procesos de la Alcaldía de Pasto, para la mejora de los bienes y servicios brindados por la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</si>
</sst>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_ ;\-#,##0\ "/>
  </numFmts>
  <fonts count="50" x14ac:knownFonts="1">
    <font>
      <sz val="11"/>
      <color theme="1"/>
      <name val="Calibri"/>
      <family val="2"/>
      <scheme val="minor"/>
    </font>
    <font>
      <sz val="11"/>
      <color indexed="8"/>
      <name val="Calibri"/>
      <family val="2"/>
    </font>
    <font>
      <b/>
      <sz val="10"/>
      <name val="Century Gothic"/>
      <family val="2"/>
    </font>
    <font>
      <sz val="8"/>
      <name val="Century Gothic"/>
      <family val="2"/>
    </font>
    <font>
      <b/>
      <sz val="8"/>
      <color indexed="8"/>
      <name val="Century Gothic"/>
      <family val="2"/>
    </font>
    <font>
      <sz val="8"/>
      <color indexed="8"/>
      <name val="Century Gothic"/>
      <family val="2"/>
    </font>
    <font>
      <b/>
      <sz val="12"/>
      <color indexed="8"/>
      <name val="Century Gothic"/>
      <family val="2"/>
    </font>
    <font>
      <sz val="12"/>
      <color indexed="8"/>
      <name val="Century Gothic"/>
      <family val="2"/>
    </font>
    <font>
      <sz val="12"/>
      <name val="Century Gothic"/>
      <family val="2"/>
    </font>
    <font>
      <b/>
      <sz val="12"/>
      <name val="Century Gothic"/>
      <family val="2"/>
    </font>
    <font>
      <sz val="11"/>
      <color indexed="8"/>
      <name val="Century Gothic"/>
      <family val="2"/>
    </font>
    <font>
      <sz val="9"/>
      <name val="Century Gothic"/>
      <family val="2"/>
    </font>
    <font>
      <b/>
      <sz val="11"/>
      <name val="Century Gothic"/>
      <family val="2"/>
    </font>
    <font>
      <sz val="10"/>
      <name val="Century Gothic"/>
      <family val="2"/>
    </font>
    <font>
      <b/>
      <sz val="8"/>
      <name val="Century Gothic"/>
      <family val="2"/>
    </font>
    <font>
      <b/>
      <sz val="18"/>
      <name val="Century Gothic"/>
      <family val="2"/>
    </font>
    <font>
      <sz val="18"/>
      <name val="Century Gothic"/>
      <family val="2"/>
    </font>
    <font>
      <sz val="11"/>
      <name val="Century Gothic"/>
      <family val="2"/>
    </font>
    <font>
      <sz val="18"/>
      <color indexed="8"/>
      <name val="Century Gothic"/>
      <family val="2"/>
    </font>
    <font>
      <b/>
      <sz val="20"/>
      <name val="Century Gothic"/>
      <family val="2"/>
    </font>
    <font>
      <b/>
      <sz val="22"/>
      <name val="Century Gothic"/>
      <family val="2"/>
    </font>
    <font>
      <b/>
      <sz val="24"/>
      <name val="Century Gothic"/>
      <family val="2"/>
    </font>
    <font>
      <b/>
      <sz val="26"/>
      <name val="Century Gothic"/>
      <family val="2"/>
    </font>
    <font>
      <b/>
      <sz val="18"/>
      <color indexed="8"/>
      <name val="Century Gothic"/>
      <family val="2"/>
    </font>
    <font>
      <b/>
      <sz val="18"/>
      <color indexed="8"/>
      <name val="Century Gothic"/>
      <family val="2"/>
    </font>
    <font>
      <sz val="26"/>
      <name val="Century Gothic"/>
      <family val="2"/>
    </font>
    <font>
      <sz val="22"/>
      <name val="Century Gothic"/>
      <family val="2"/>
    </font>
    <font>
      <sz val="24"/>
      <name val="Century Gothic"/>
      <family val="2"/>
    </font>
    <font>
      <b/>
      <sz val="48"/>
      <name val="Century Gothic"/>
      <family val="2"/>
    </font>
    <font>
      <sz val="28"/>
      <name val="Century Gothic"/>
      <family val="2"/>
    </font>
    <font>
      <sz val="10"/>
      <color theme="1"/>
      <name val="Century Gothic"/>
      <family val="2"/>
    </font>
    <font>
      <b/>
      <sz val="10"/>
      <color theme="1"/>
      <name val="Century Gothic"/>
      <family val="2"/>
    </font>
    <font>
      <sz val="11"/>
      <color theme="1"/>
      <name val="Century Gothic"/>
      <family val="2"/>
    </font>
    <font>
      <sz val="12"/>
      <color theme="1"/>
      <name val="Century Gothic"/>
      <family val="2"/>
    </font>
    <font>
      <sz val="18"/>
      <color theme="1"/>
      <name val="Century Gothic"/>
      <family val="2"/>
    </font>
    <font>
      <sz val="16"/>
      <color theme="1"/>
      <name val="Century Gothic"/>
      <family val="2"/>
    </font>
    <font>
      <b/>
      <sz val="18"/>
      <color theme="1"/>
      <name val="Century Gothic"/>
      <family val="2"/>
    </font>
    <font>
      <b/>
      <sz val="40"/>
      <color theme="0"/>
      <name val="Century Gothic"/>
      <family val="2"/>
    </font>
    <font>
      <b/>
      <sz val="22"/>
      <color theme="0"/>
      <name val="Century Gothic"/>
      <family val="2"/>
    </font>
    <font>
      <b/>
      <sz val="26"/>
      <color theme="0"/>
      <name val="Century Gothic"/>
      <family val="2"/>
    </font>
    <font>
      <sz val="26"/>
      <color theme="1"/>
      <name val="Century Gothic"/>
      <family val="2"/>
    </font>
    <font>
      <sz val="22"/>
      <color theme="1"/>
      <name val="Century Gothic"/>
      <family val="2"/>
    </font>
    <font>
      <b/>
      <sz val="48"/>
      <color theme="0"/>
      <name val="Century Gothic"/>
      <family val="2"/>
    </font>
    <font>
      <b/>
      <sz val="26"/>
      <color theme="1"/>
      <name val="Century Gothic"/>
      <family val="2"/>
    </font>
    <font>
      <sz val="50"/>
      <color theme="1"/>
      <name val="Century Gothic"/>
      <family val="2"/>
    </font>
    <font>
      <sz val="24"/>
      <color indexed="8"/>
      <name val="Century Gothic"/>
      <family val="2"/>
    </font>
    <font>
      <sz val="18"/>
      <color theme="0" tint="-0.499984740745262"/>
      <name val="Century Gothic"/>
      <family val="2"/>
    </font>
    <font>
      <sz val="14"/>
      <color theme="1"/>
      <name val="Century Gothic"/>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249977111117893"/>
        <bgColor indexed="31"/>
      </patternFill>
    </fill>
    <fill>
      <patternFill patternType="solid">
        <fgColor theme="4"/>
        <bgColor indexed="31"/>
      </patternFill>
    </fill>
    <fill>
      <patternFill patternType="solid">
        <fgColor rgb="FFBFBFBF"/>
        <bgColor indexed="64"/>
      </patternFill>
    </fill>
    <fill>
      <patternFill patternType="solid">
        <fgColor theme="4"/>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6"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601">
    <xf numFmtId="0" fontId="0" fillId="0" borderId="0" xfId="0"/>
    <xf numFmtId="0" fontId="30" fillId="0" borderId="0" xfId="0" applyFont="1"/>
    <xf numFmtId="0" fontId="31" fillId="0" borderId="0" xfId="0" applyFont="1" applyAlignment="1">
      <alignment horizontal="center" vertical="center"/>
    </xf>
    <xf numFmtId="0" fontId="30" fillId="0" borderId="1" xfId="0" applyFont="1" applyBorder="1" applyAlignment="1">
      <alignment horizontal="center" vertical="center"/>
    </xf>
    <xf numFmtId="0" fontId="31" fillId="4"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31" fillId="5" borderId="1" xfId="0" applyFont="1" applyFill="1" applyBorder="1" applyAlignment="1">
      <alignment horizontal="center" vertical="center"/>
    </xf>
    <xf numFmtId="0" fontId="30" fillId="6" borderId="0" xfId="0" applyFont="1" applyFill="1" applyBorder="1"/>
    <xf numFmtId="0" fontId="31" fillId="6" borderId="0" xfId="0" applyFont="1" applyFill="1" applyAlignment="1">
      <alignment vertical="center"/>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7" fillId="0" borderId="1" xfId="0" applyFont="1" applyBorder="1" applyAlignment="1" applyProtection="1">
      <alignment horizontal="justify" vertical="center" wrapText="1"/>
      <protection locked="0"/>
    </xf>
    <xf numFmtId="17"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justify" vertical="top" wrapText="1"/>
      <protection locked="0"/>
    </xf>
    <xf numFmtId="0" fontId="7" fillId="0" borderId="1" xfId="0" applyFont="1" applyBorder="1" applyAlignment="1" applyProtection="1">
      <alignment horizontal="justify" vertical="top" wrapText="1"/>
      <protection locked="0"/>
    </xf>
    <xf numFmtId="0" fontId="7" fillId="0" borderId="1" xfId="0" applyFont="1" applyBorder="1" applyAlignment="1" applyProtection="1">
      <alignment horizontal="center" vertical="top" wrapText="1"/>
      <protection locked="0"/>
    </xf>
    <xf numFmtId="0" fontId="10" fillId="0" borderId="0" xfId="0" applyFont="1" applyProtection="1">
      <protection locked="0"/>
    </xf>
    <xf numFmtId="0" fontId="32" fillId="0" borderId="0" xfId="0" applyFont="1" applyBorder="1" applyProtection="1">
      <protection locked="0"/>
    </xf>
    <xf numFmtId="0" fontId="33" fillId="0" borderId="0" xfId="0" applyFont="1" applyProtection="1">
      <protection locked="0"/>
    </xf>
    <xf numFmtId="0" fontId="32" fillId="0" borderId="0" xfId="0" applyFont="1" applyProtection="1">
      <protection locked="0"/>
    </xf>
    <xf numFmtId="0" fontId="5" fillId="0" borderId="0" xfId="0" applyFont="1" applyBorder="1" applyAlignment="1" applyProtection="1">
      <alignment horizontal="justify" vertical="center" wrapText="1"/>
      <protection locked="0"/>
    </xf>
    <xf numFmtId="0" fontId="33" fillId="0" borderId="1" xfId="0" applyFont="1" applyBorder="1" applyAlignment="1" applyProtection="1">
      <alignment vertical="center" wrapText="1"/>
      <protection locked="0"/>
    </xf>
    <xf numFmtId="0" fontId="32" fillId="0" borderId="0" xfId="0" applyFont="1" applyAlignment="1" applyProtection="1">
      <alignment horizontal="center"/>
      <protection locked="0"/>
    </xf>
    <xf numFmtId="0" fontId="32" fillId="0" borderId="0" xfId="0" applyFont="1" applyAlignment="1" applyProtection="1">
      <protection locked="0"/>
    </xf>
    <xf numFmtId="0" fontId="5" fillId="0" borderId="0" xfId="0" applyFont="1" applyProtection="1">
      <protection locked="0"/>
    </xf>
    <xf numFmtId="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top" wrapText="1"/>
    </xf>
    <xf numFmtId="0" fontId="15" fillId="0" borderId="0" xfId="0" applyFont="1" applyBorder="1" applyAlignment="1">
      <alignment vertical="center" wrapText="1"/>
    </xf>
    <xf numFmtId="0" fontId="16" fillId="0" borderId="0" xfId="0" applyFont="1" applyBorder="1" applyAlignment="1">
      <alignment horizontal="justify"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justify" vertical="top" wrapText="1"/>
    </xf>
    <xf numFmtId="0" fontId="15" fillId="0" borderId="0" xfId="0" applyFont="1" applyBorder="1" applyAlignment="1">
      <alignment horizontal="center" vertical="center" wrapText="1"/>
    </xf>
    <xf numFmtId="0" fontId="16" fillId="0" borderId="0" xfId="0" applyFont="1" applyFill="1" applyBorder="1" applyAlignment="1" applyProtection="1">
      <alignment horizontal="justify" vertical="top" wrapText="1"/>
      <protection locked="0"/>
    </xf>
    <xf numFmtId="0" fontId="16" fillId="0" borderId="0" xfId="0" applyFont="1" applyFill="1" applyBorder="1" applyAlignment="1" applyProtection="1">
      <alignment horizontal="center" vertical="center" wrapText="1"/>
      <protection hidden="1"/>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9" fontId="15" fillId="0" borderId="0" xfId="0" applyNumberFormat="1" applyFont="1" applyFill="1" applyBorder="1" applyAlignment="1">
      <alignment vertical="center"/>
    </xf>
    <xf numFmtId="9" fontId="16" fillId="0" borderId="0" xfId="0" applyNumberFormat="1" applyFont="1" applyFill="1" applyBorder="1" applyAlignment="1">
      <alignment vertical="center"/>
    </xf>
    <xf numFmtId="9" fontId="16"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6" fillId="0" borderId="0" xfId="0" applyFont="1" applyFill="1" applyBorder="1" applyAlignment="1" applyProtection="1">
      <alignment vertical="center" wrapText="1"/>
    </xf>
    <xf numFmtId="0" fontId="15" fillId="0" borderId="0" xfId="0" applyFont="1" applyFill="1" applyBorder="1" applyAlignment="1">
      <alignment horizontal="center" vertical="center" wrapText="1"/>
    </xf>
    <xf numFmtId="0" fontId="32" fillId="0" borderId="0" xfId="0" applyFont="1"/>
    <xf numFmtId="0" fontId="34" fillId="0" borderId="0" xfId="0" applyFont="1" applyBorder="1"/>
    <xf numFmtId="0" fontId="34" fillId="0" borderId="0" xfId="0" applyFont="1"/>
    <xf numFmtId="0" fontId="15" fillId="0" borderId="0" xfId="0" applyFont="1" applyBorder="1" applyAlignment="1">
      <alignment horizontal="right" vertical="center" wrapText="1"/>
    </xf>
    <xf numFmtId="0" fontId="34" fillId="0" borderId="0" xfId="0" applyFont="1" applyAlignment="1">
      <alignment vertical="center"/>
    </xf>
    <xf numFmtId="165" fontId="34" fillId="0" borderId="0" xfId="1" applyNumberFormat="1" applyFont="1" applyFill="1" applyBorder="1" applyAlignment="1" applyProtection="1">
      <alignment horizontal="center" vertical="center"/>
      <protection hidden="1"/>
    </xf>
    <xf numFmtId="0" fontId="34" fillId="0" borderId="0" xfId="0" applyFont="1" applyFill="1" applyBorder="1" applyAlignment="1">
      <alignment vertical="center"/>
    </xf>
    <xf numFmtId="0" fontId="34" fillId="0" borderId="0" xfId="0" applyFont="1" applyFill="1" applyAlignment="1">
      <alignment vertical="center"/>
    </xf>
    <xf numFmtId="0" fontId="16" fillId="0" borderId="0" xfId="0" applyNumberFormat="1" applyFont="1" applyFill="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9" fontId="16" fillId="0" borderId="0" xfId="0" applyNumberFormat="1" applyFont="1" applyFill="1" applyBorder="1" applyAlignment="1">
      <alignment horizontal="center"/>
    </xf>
    <xf numFmtId="0" fontId="16" fillId="0" borderId="0" xfId="0" applyFont="1" applyBorder="1"/>
    <xf numFmtId="0" fontId="16" fillId="0" borderId="0" xfId="0" applyFont="1"/>
    <xf numFmtId="10" fontId="34" fillId="0" borderId="0" xfId="0" applyNumberFormat="1" applyFont="1" applyFill="1" applyBorder="1" applyAlignment="1" applyProtection="1">
      <alignment vertical="center"/>
      <protection hidden="1"/>
    </xf>
    <xf numFmtId="0" fontId="34" fillId="0" borderId="0" xfId="0" applyFont="1" applyBorder="1" applyAlignment="1">
      <alignment vertical="center"/>
    </xf>
    <xf numFmtId="0" fontId="34"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32" fillId="0" borderId="0" xfId="0" applyFont="1" applyBorder="1" applyAlignment="1">
      <alignment vertical="center"/>
    </xf>
    <xf numFmtId="0" fontId="32" fillId="0" borderId="0" xfId="0" applyFont="1" applyAlignment="1">
      <alignment vertical="center"/>
    </xf>
    <xf numFmtId="0" fontId="35" fillId="0" borderId="0" xfId="0" applyFont="1"/>
    <xf numFmtId="0" fontId="17" fillId="0" borderId="5"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justify" vertical="top" wrapText="1"/>
    </xf>
    <xf numFmtId="0" fontId="17" fillId="0" borderId="0" xfId="0" applyFont="1" applyFill="1" applyBorder="1" applyAlignment="1" applyProtection="1">
      <alignment horizontal="center" vertical="center"/>
      <protection hidden="1"/>
    </xf>
    <xf numFmtId="0" fontId="17" fillId="0" borderId="0" xfId="0" applyFont="1" applyFill="1" applyBorder="1" applyAlignment="1">
      <alignment vertical="top" wrapText="1"/>
    </xf>
    <xf numFmtId="0" fontId="17" fillId="0" borderId="0" xfId="0" applyFont="1" applyFill="1" applyBorder="1" applyAlignment="1">
      <alignment horizontal="right" wrapText="1"/>
    </xf>
    <xf numFmtId="0" fontId="17" fillId="0" borderId="0" xfId="0" applyFont="1" applyFill="1" applyBorder="1" applyAlignment="1">
      <alignment wrapText="1"/>
    </xf>
    <xf numFmtId="0" fontId="17" fillId="0" borderId="0" xfId="0" applyFont="1" applyFill="1" applyBorder="1" applyAlignment="1">
      <alignment horizontal="right" vertical="top" wrapText="1"/>
    </xf>
    <xf numFmtId="0" fontId="15" fillId="0" borderId="0" xfId="0" applyFont="1" applyFill="1" applyBorder="1" applyAlignment="1">
      <alignment horizontal="left" vertical="center"/>
    </xf>
    <xf numFmtId="0" fontId="18" fillId="0" borderId="0" xfId="0" applyFont="1" applyBorder="1" applyAlignment="1" applyProtection="1">
      <alignment horizontal="justify" vertical="center" wrapText="1"/>
      <protection locked="0"/>
    </xf>
    <xf numFmtId="0" fontId="34" fillId="0" borderId="0" xfId="0" applyFont="1" applyProtection="1">
      <protection locked="0"/>
    </xf>
    <xf numFmtId="0" fontId="18" fillId="0" borderId="1" xfId="0" applyFont="1" applyBorder="1" applyAlignment="1" applyProtection="1">
      <alignment horizontal="center" vertical="center" wrapText="1"/>
      <protection locked="0"/>
    </xf>
    <xf numFmtId="0" fontId="16" fillId="0" borderId="1" xfId="0" applyFont="1" applyBorder="1" applyAlignment="1" applyProtection="1">
      <alignment vertical="center" wrapText="1"/>
      <protection locked="0"/>
    </xf>
    <xf numFmtId="0" fontId="18" fillId="0" borderId="1" xfId="0" applyFont="1" applyFill="1" applyBorder="1" applyAlignment="1" applyProtection="1">
      <alignment horizontal="justify" vertical="top" wrapText="1"/>
      <protection locked="0"/>
    </xf>
    <xf numFmtId="17" fontId="18" fillId="0" borderId="1" xfId="0" applyNumberFormat="1" applyFont="1" applyBorder="1" applyAlignment="1" applyProtection="1">
      <alignment horizontal="center" vertical="center" wrapText="1"/>
      <protection locked="0"/>
    </xf>
    <xf numFmtId="14" fontId="18" fillId="0" borderId="1" xfId="0" applyNumberFormat="1" applyFont="1" applyBorder="1" applyAlignment="1" applyProtection="1">
      <alignment horizontal="justify" vertical="top" wrapText="1"/>
      <protection locked="0"/>
    </xf>
    <xf numFmtId="0" fontId="18" fillId="0" borderId="1" xfId="0" applyFont="1" applyBorder="1" applyAlignment="1" applyProtection="1">
      <alignment horizontal="justify" vertical="center" wrapText="1"/>
      <protection locked="0"/>
    </xf>
    <xf numFmtId="0" fontId="34" fillId="0" borderId="1" xfId="0" applyFont="1" applyBorder="1" applyAlignment="1" applyProtection="1">
      <alignment vertical="center" wrapText="1"/>
      <protection locked="0"/>
    </xf>
    <xf numFmtId="0" fontId="18" fillId="0" borderId="1" xfId="0" applyFont="1" applyBorder="1" applyAlignment="1" applyProtection="1">
      <alignment horizontal="justify" vertical="top" wrapText="1"/>
      <protection locked="0"/>
    </xf>
    <xf numFmtId="0" fontId="18" fillId="0" borderId="1" xfId="0" applyFont="1" applyBorder="1" applyAlignment="1" applyProtection="1">
      <alignment horizontal="center" vertical="top" wrapText="1"/>
      <protection locked="0"/>
    </xf>
    <xf numFmtId="0" fontId="22" fillId="2" borderId="11" xfId="0" applyFont="1" applyFill="1" applyBorder="1" applyAlignment="1" applyProtection="1">
      <alignment horizontal="center" vertical="center" wrapText="1"/>
    </xf>
    <xf numFmtId="0" fontId="34" fillId="0" borderId="1" xfId="0" applyFont="1" applyBorder="1" applyAlignment="1" applyProtection="1">
      <alignment vertical="center"/>
      <protection locked="0"/>
    </xf>
    <xf numFmtId="0" fontId="16" fillId="0" borderId="1" xfId="0" applyFont="1" applyBorder="1" applyAlignment="1" applyProtection="1">
      <protection locked="0"/>
    </xf>
    <xf numFmtId="0" fontId="40" fillId="0" borderId="0" xfId="0" applyFont="1"/>
    <xf numFmtId="0" fontId="41" fillId="0" borderId="0" xfId="0" applyFont="1"/>
    <xf numFmtId="0" fontId="25" fillId="0" borderId="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5" fillId="0" borderId="1" xfId="0" applyFont="1" applyFill="1" applyBorder="1" applyAlignment="1" applyProtection="1">
      <alignment horizontal="center" vertical="center" wrapText="1"/>
    </xf>
    <xf numFmtId="0" fontId="22" fillId="8" borderId="1" xfId="0" applyFont="1" applyFill="1" applyBorder="1" applyAlignment="1" applyProtection="1">
      <alignment horizontal="center" vertical="center" wrapText="1"/>
    </xf>
    <xf numFmtId="0" fontId="16" fillId="0" borderId="0" xfId="0" applyFont="1" applyFill="1" applyBorder="1" applyAlignment="1" applyProtection="1">
      <alignment horizontal="center" vertical="top" wrapText="1"/>
    </xf>
    <xf numFmtId="0" fontId="34" fillId="0" borderId="0" xfId="0" applyFont="1" applyBorder="1" applyProtection="1"/>
    <xf numFmtId="0" fontId="34" fillId="0" borderId="0" xfId="0" applyFont="1" applyProtection="1"/>
    <xf numFmtId="0" fontId="22" fillId="0" borderId="0" xfId="0" applyFont="1" applyFill="1" applyBorder="1" applyAlignment="1" applyProtection="1">
      <alignment horizontal="center" vertical="center" wrapText="1"/>
    </xf>
    <xf numFmtId="0" fontId="25" fillId="0" borderId="0" xfId="0" applyFont="1" applyFill="1" applyBorder="1" applyAlignment="1" applyProtection="1">
      <alignment vertical="center"/>
    </xf>
    <xf numFmtId="0" fontId="22" fillId="0" borderId="0" xfId="0" applyFont="1" applyFill="1" applyBorder="1" applyAlignment="1" applyProtection="1">
      <alignment vertical="top" wrapText="1"/>
    </xf>
    <xf numFmtId="0" fontId="40" fillId="0" borderId="0" xfId="0" applyFont="1" applyBorder="1" applyProtection="1"/>
    <xf numFmtId="0" fontId="40" fillId="0" borderId="0" xfId="0" applyFont="1" applyProtection="1"/>
    <xf numFmtId="0" fontId="25" fillId="0" borderId="0" xfId="0" applyFont="1" applyFill="1" applyBorder="1" applyAlignment="1" applyProtection="1">
      <alignment horizontal="center" vertical="center"/>
    </xf>
    <xf numFmtId="0" fontId="20" fillId="0" borderId="1" xfId="0" applyFont="1" applyBorder="1" applyAlignment="1" applyProtection="1">
      <alignment vertical="center" wrapText="1"/>
    </xf>
    <xf numFmtId="0" fontId="22" fillId="4" borderId="1" xfId="0" applyFont="1" applyFill="1" applyBorder="1" applyAlignment="1" applyProtection="1">
      <alignment horizontal="center" vertical="center" wrapText="1"/>
    </xf>
    <xf numFmtId="0" fontId="21" fillId="8" borderId="1" xfId="0" applyFont="1" applyFill="1" applyBorder="1" applyAlignment="1" applyProtection="1">
      <alignment horizontal="center" vertical="center" wrapText="1"/>
    </xf>
    <xf numFmtId="0" fontId="20" fillId="0" borderId="1" xfId="0" applyFont="1" applyFill="1" applyBorder="1" applyAlignment="1" applyProtection="1">
      <alignment vertical="center" wrapText="1"/>
    </xf>
    <xf numFmtId="0" fontId="25" fillId="0" borderId="1" xfId="0" applyFont="1" applyFill="1" applyBorder="1" applyAlignment="1" applyProtection="1">
      <alignment horizontal="center" vertical="center"/>
    </xf>
    <xf numFmtId="0" fontId="21" fillId="2" borderId="7" xfId="0" applyFont="1" applyFill="1" applyBorder="1" applyAlignment="1" applyProtection="1">
      <alignment horizontal="center" vertical="center" wrapText="1"/>
    </xf>
    <xf numFmtId="0" fontId="21" fillId="8" borderId="7" xfId="0" applyFont="1" applyFill="1" applyBorder="1" applyAlignment="1" applyProtection="1">
      <alignment horizontal="center" vertical="center" wrapText="1"/>
    </xf>
    <xf numFmtId="0" fontId="22" fillId="8" borderId="8" xfId="0" applyFont="1" applyFill="1" applyBorder="1" applyAlignment="1" applyProtection="1">
      <alignment horizontal="center" vertical="center" wrapText="1"/>
    </xf>
    <xf numFmtId="0" fontId="22" fillId="8" borderId="9" xfId="0" applyFont="1" applyFill="1" applyBorder="1" applyAlignment="1" applyProtection="1">
      <alignment horizontal="center" vertical="center" wrapText="1"/>
    </xf>
    <xf numFmtId="0" fontId="22" fillId="8" borderId="12" xfId="0" applyFont="1" applyFill="1" applyBorder="1" applyAlignment="1" applyProtection="1">
      <alignment horizontal="center" vertical="center" wrapText="1"/>
    </xf>
    <xf numFmtId="0" fontId="22" fillId="8" borderId="10" xfId="0" applyFont="1" applyFill="1" applyBorder="1" applyAlignment="1" applyProtection="1">
      <alignment horizontal="center" vertical="center" wrapText="1"/>
    </xf>
    <xf numFmtId="0" fontId="21" fillId="0" borderId="1" xfId="0" applyFont="1" applyFill="1" applyBorder="1" applyAlignment="1" applyProtection="1">
      <alignment vertical="center" wrapText="1"/>
    </xf>
    <xf numFmtId="0" fontId="12" fillId="8" borderId="1" xfId="0" applyFont="1" applyFill="1" applyBorder="1" applyAlignment="1" applyProtection="1">
      <alignment horizontal="center" vertical="center"/>
    </xf>
    <xf numFmtId="0" fontId="12" fillId="8" borderId="6"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11" fillId="0" borderId="0" xfId="0" applyFont="1" applyFill="1" applyBorder="1" applyAlignment="1" applyProtection="1">
      <alignment horizontal="justify" vertical="center" wrapText="1"/>
    </xf>
    <xf numFmtId="0" fontId="17" fillId="0" borderId="0" xfId="0" applyFont="1" applyFill="1" applyBorder="1" applyAlignment="1" applyProtection="1">
      <alignment vertical="top" wrapText="1"/>
    </xf>
    <xf numFmtId="0" fontId="17" fillId="0" borderId="0" xfId="0" applyFont="1" applyFill="1" applyBorder="1" applyAlignment="1" applyProtection="1">
      <alignment horizontal="right" wrapText="1"/>
    </xf>
    <xf numFmtId="0" fontId="17" fillId="0" borderId="0" xfId="0" applyFont="1" applyFill="1" applyBorder="1" applyAlignment="1" applyProtection="1">
      <alignment wrapText="1"/>
    </xf>
    <xf numFmtId="0" fontId="17" fillId="0" borderId="0" xfId="0" applyFont="1" applyFill="1" applyBorder="1" applyAlignment="1" applyProtection="1">
      <alignment horizontal="center" wrapText="1"/>
    </xf>
    <xf numFmtId="0" fontId="8" fillId="0" borderId="0" xfId="0" applyFont="1" applyFill="1" applyBorder="1" applyAlignment="1" applyProtection="1">
      <alignment vertical="top" wrapText="1"/>
    </xf>
    <xf numFmtId="0" fontId="22" fillId="8"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1" fillId="2" borderId="7" xfId="0" applyFont="1" applyFill="1" applyBorder="1" applyAlignment="1" applyProtection="1">
      <alignment horizontal="center" vertical="center" wrapText="1"/>
    </xf>
    <xf numFmtId="0" fontId="21" fillId="8" borderId="1" xfId="0" applyFont="1" applyFill="1" applyBorder="1" applyAlignment="1" applyProtection="1">
      <alignment horizontal="center" vertical="center" wrapText="1"/>
    </xf>
    <xf numFmtId="0" fontId="44" fillId="0" borderId="0" xfId="0" applyFont="1" applyProtection="1">
      <protection locked="0"/>
    </xf>
    <xf numFmtId="0" fontId="32" fillId="0" borderId="0" xfId="0" applyFont="1" applyProtection="1"/>
    <xf numFmtId="0" fontId="25" fillId="0" borderId="1" xfId="0" applyFont="1" applyBorder="1" applyAlignment="1" applyProtection="1">
      <alignment horizontal="center" vertical="center"/>
    </xf>
    <xf numFmtId="0" fontId="15" fillId="7" borderId="1" xfId="0" applyFont="1" applyFill="1" applyBorder="1" applyAlignment="1" applyProtection="1">
      <alignment horizontal="center" wrapText="1"/>
    </xf>
    <xf numFmtId="0" fontId="15" fillId="7"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49" fontId="16" fillId="7" borderId="1" xfId="0" applyNumberFormat="1" applyFont="1" applyFill="1" applyBorder="1" applyAlignment="1" applyProtection="1">
      <alignment horizontal="left" vertical="center" wrapText="1"/>
    </xf>
    <xf numFmtId="0" fontId="17" fillId="0" borderId="1" xfId="0" applyFont="1" applyFill="1" applyBorder="1" applyAlignment="1" applyProtection="1">
      <alignment horizontal="center" vertical="center"/>
      <protection locked="0" hidden="1"/>
    </xf>
    <xf numFmtId="0" fontId="17" fillId="0" borderId="6" xfId="0" applyFont="1" applyFill="1" applyBorder="1" applyAlignment="1" applyProtection="1">
      <alignment horizontal="center" vertical="center"/>
      <protection locked="0" hidden="1"/>
    </xf>
    <xf numFmtId="0" fontId="20" fillId="0" borderId="1" xfId="0" applyFont="1" applyBorder="1" applyAlignment="1" applyProtection="1">
      <alignment vertical="center" wrapText="1"/>
      <protection locked="0" hidden="1"/>
    </xf>
    <xf numFmtId="0" fontId="32" fillId="0" borderId="0" xfId="0" applyFont="1" applyProtection="1">
      <protection locked="0" hidden="1"/>
    </xf>
    <xf numFmtId="0" fontId="15" fillId="0" borderId="0" xfId="0" applyFont="1" applyBorder="1" applyAlignment="1" applyProtection="1">
      <alignment vertical="center" wrapText="1"/>
      <protection locked="0" hidden="1"/>
    </xf>
    <xf numFmtId="0" fontId="16" fillId="0" borderId="0" xfId="0" applyFont="1" applyBorder="1" applyAlignment="1" applyProtection="1">
      <alignment horizontal="justify" vertical="center" wrapText="1"/>
      <protection locked="0" hidden="1"/>
    </xf>
    <xf numFmtId="0" fontId="34" fillId="0" borderId="0" xfId="0" applyFont="1" applyBorder="1" applyProtection="1">
      <protection locked="0" hidden="1"/>
    </xf>
    <xf numFmtId="0" fontId="34" fillId="0" borderId="0" xfId="0" applyFont="1" applyProtection="1">
      <protection locked="0" hidden="1"/>
    </xf>
    <xf numFmtId="0" fontId="22" fillId="4" borderId="1" xfId="0" applyFont="1" applyFill="1" applyBorder="1" applyAlignment="1" applyProtection="1">
      <alignment horizontal="center" vertical="center" wrapText="1"/>
      <protection locked="0" hidden="1"/>
    </xf>
    <xf numFmtId="0" fontId="25" fillId="0" borderId="1" xfId="0" applyFont="1" applyFill="1" applyBorder="1" applyAlignment="1" applyProtection="1">
      <alignment horizontal="center" vertical="center" wrapText="1"/>
      <protection locked="0" hidden="1"/>
    </xf>
    <xf numFmtId="0" fontId="16" fillId="0" borderId="0" xfId="0" applyFont="1" applyFill="1" applyBorder="1" applyAlignment="1" applyProtection="1">
      <alignment horizontal="center" vertical="center" wrapText="1"/>
      <protection locked="0" hidden="1"/>
    </xf>
    <xf numFmtId="0" fontId="16" fillId="0" borderId="0" xfId="0" applyFont="1" applyFill="1" applyBorder="1" applyAlignment="1" applyProtection="1">
      <alignment horizontal="center" vertical="top" wrapText="1"/>
      <protection locked="0" hidden="1"/>
    </xf>
    <xf numFmtId="0" fontId="16" fillId="0" borderId="0" xfId="0" applyFont="1" applyFill="1" applyBorder="1" applyAlignment="1" applyProtection="1">
      <alignment horizontal="justify" vertical="top" wrapText="1"/>
      <protection locked="0" hidden="1"/>
    </xf>
    <xf numFmtId="0" fontId="21" fillId="8" borderId="1" xfId="0" applyFont="1" applyFill="1" applyBorder="1" applyAlignment="1" applyProtection="1">
      <alignment horizontal="center" vertical="center" wrapText="1"/>
      <protection locked="0" hidden="1"/>
    </xf>
    <xf numFmtId="0" fontId="20" fillId="0" borderId="1" xfId="0" applyFont="1" applyFill="1" applyBorder="1" applyAlignment="1" applyProtection="1">
      <alignment vertical="center" wrapText="1"/>
      <protection locked="0" hidden="1"/>
    </xf>
    <xf numFmtId="0" fontId="25" fillId="0" borderId="1" xfId="0" applyFont="1" applyBorder="1" applyAlignment="1" applyProtection="1">
      <alignment horizontal="center" vertical="center"/>
      <protection locked="0" hidden="1"/>
    </xf>
    <xf numFmtId="0" fontId="40" fillId="0" borderId="1" xfId="0" applyFont="1" applyBorder="1" applyAlignment="1" applyProtection="1">
      <alignment horizontal="center" vertical="center"/>
      <protection locked="0" hidden="1"/>
    </xf>
    <xf numFmtId="0" fontId="15" fillId="0" borderId="0" xfId="0" applyFont="1" applyBorder="1" applyAlignment="1" applyProtection="1">
      <alignment horizontal="center" vertical="center" wrapText="1"/>
      <protection locked="0" hidden="1"/>
    </xf>
    <xf numFmtId="0" fontId="16" fillId="0" borderId="0" xfId="0" applyFont="1" applyFill="1" applyBorder="1" applyAlignment="1" applyProtection="1">
      <alignment vertical="center"/>
      <protection locked="0" hidden="1"/>
    </xf>
    <xf numFmtId="0" fontId="15" fillId="0" borderId="0" xfId="0" applyFont="1" applyFill="1" applyBorder="1" applyAlignment="1" applyProtection="1">
      <alignment horizontal="center" vertical="center"/>
      <protection locked="0" hidden="1"/>
    </xf>
    <xf numFmtId="165" fontId="34" fillId="0" borderId="0" xfId="1" applyNumberFormat="1" applyFont="1" applyFill="1" applyBorder="1" applyAlignment="1" applyProtection="1">
      <alignment horizontal="center" vertical="center"/>
      <protection locked="0" hidden="1"/>
    </xf>
    <xf numFmtId="9" fontId="15" fillId="0" borderId="0" xfId="0" applyNumberFormat="1" applyFont="1" applyFill="1" applyBorder="1" applyAlignment="1" applyProtection="1">
      <alignment vertical="center"/>
      <protection locked="0" hidden="1"/>
    </xf>
    <xf numFmtId="9" fontId="16" fillId="0" borderId="0" xfId="0" applyNumberFormat="1" applyFont="1" applyFill="1" applyBorder="1" applyAlignment="1" applyProtection="1">
      <alignment vertical="center"/>
      <protection locked="0" hidden="1"/>
    </xf>
    <xf numFmtId="9" fontId="16" fillId="0" borderId="0" xfId="0" applyNumberFormat="1" applyFont="1" applyFill="1" applyBorder="1" applyAlignment="1" applyProtection="1">
      <alignment horizontal="center" vertical="center"/>
      <protection locked="0" hidden="1"/>
    </xf>
    <xf numFmtId="0" fontId="34" fillId="0" borderId="0" xfId="0" applyFont="1" applyFill="1" applyBorder="1" applyAlignment="1" applyProtection="1">
      <alignment vertical="center"/>
      <protection locked="0" hidden="1"/>
    </xf>
    <xf numFmtId="0" fontId="34" fillId="0" borderId="0" xfId="0" applyFont="1" applyFill="1" applyAlignment="1" applyProtection="1">
      <alignment vertical="center"/>
      <protection locked="0" hidden="1"/>
    </xf>
    <xf numFmtId="0" fontId="25" fillId="0" borderId="1" xfId="0" applyFont="1" applyFill="1" applyBorder="1" applyAlignment="1" applyProtection="1">
      <alignment horizontal="center" vertical="center"/>
      <protection locked="0" hidden="1"/>
    </xf>
    <xf numFmtId="0" fontId="16" fillId="0" borderId="0" xfId="0" applyNumberFormat="1" applyFont="1" applyFill="1" applyBorder="1" applyAlignment="1" applyProtection="1">
      <alignment horizontal="center" vertical="center"/>
      <protection locked="0" hidden="1"/>
    </xf>
    <xf numFmtId="0" fontId="16" fillId="0" borderId="0" xfId="0" applyFont="1" applyBorder="1" applyAlignment="1" applyProtection="1">
      <alignment vertical="center"/>
      <protection locked="0" hidden="1"/>
    </xf>
    <xf numFmtId="0" fontId="16" fillId="0" borderId="0" xfId="0" applyFont="1" applyAlignment="1" applyProtection="1">
      <alignment vertical="center"/>
      <protection locked="0" hidden="1"/>
    </xf>
    <xf numFmtId="9" fontId="16" fillId="0" borderId="0" xfId="0" applyNumberFormat="1" applyFont="1" applyFill="1" applyBorder="1" applyAlignment="1" applyProtection="1">
      <alignment horizontal="center"/>
      <protection locked="0" hidden="1"/>
    </xf>
    <xf numFmtId="0" fontId="16" fillId="0" borderId="0" xfId="0" applyFont="1" applyBorder="1" applyProtection="1">
      <protection locked="0" hidden="1"/>
    </xf>
    <xf numFmtId="0" fontId="16" fillId="0" borderId="0" xfId="0" applyFont="1" applyProtection="1">
      <protection locked="0" hidden="1"/>
    </xf>
    <xf numFmtId="0" fontId="15" fillId="0" borderId="0" xfId="0" applyFont="1" applyFill="1" applyBorder="1" applyAlignment="1" applyProtection="1">
      <alignment horizontal="left" vertical="center"/>
      <protection locked="0" hidden="1"/>
    </xf>
    <xf numFmtId="0" fontId="16" fillId="0" borderId="0" xfId="0" applyFont="1" applyFill="1" applyBorder="1" applyAlignment="1" applyProtection="1">
      <alignment horizontal="center" vertical="center"/>
      <protection locked="0" hidden="1"/>
    </xf>
    <xf numFmtId="0" fontId="21" fillId="2" borderId="7" xfId="0" applyFont="1" applyFill="1" applyBorder="1" applyAlignment="1" applyProtection="1">
      <alignment horizontal="center" vertical="center" wrapText="1"/>
      <protection locked="0" hidden="1"/>
    </xf>
    <xf numFmtId="0" fontId="21" fillId="8" borderId="7" xfId="0" applyFont="1" applyFill="1" applyBorder="1" applyAlignment="1" applyProtection="1">
      <alignment horizontal="center" vertical="center" wrapText="1"/>
      <protection locked="0" hidden="1"/>
    </xf>
    <xf numFmtId="0" fontId="22" fillId="8" borderId="8" xfId="0" applyFont="1" applyFill="1" applyBorder="1" applyAlignment="1" applyProtection="1">
      <alignment horizontal="center" vertical="center" wrapText="1"/>
      <protection locked="0" hidden="1"/>
    </xf>
    <xf numFmtId="0" fontId="22" fillId="8" borderId="9" xfId="0" applyFont="1" applyFill="1" applyBorder="1" applyAlignment="1" applyProtection="1">
      <alignment horizontal="center" vertical="center" wrapText="1"/>
      <protection locked="0" hidden="1"/>
    </xf>
    <xf numFmtId="0" fontId="22" fillId="8" borderId="12" xfId="0" applyFont="1" applyFill="1" applyBorder="1" applyAlignment="1" applyProtection="1">
      <alignment horizontal="center" vertical="center" wrapText="1"/>
      <protection locked="0" hidden="1"/>
    </xf>
    <xf numFmtId="0" fontId="22" fillId="8" borderId="10" xfId="0" applyFont="1" applyFill="1" applyBorder="1" applyAlignment="1" applyProtection="1">
      <alignment horizontal="center" vertical="center" wrapText="1"/>
      <protection locked="0" hidden="1"/>
    </xf>
    <xf numFmtId="0" fontId="22" fillId="2" borderId="11" xfId="0" applyFont="1" applyFill="1" applyBorder="1" applyAlignment="1" applyProtection="1">
      <alignment horizontal="center" vertical="center" wrapText="1"/>
      <protection locked="0" hidden="1"/>
    </xf>
    <xf numFmtId="0" fontId="22" fillId="8" borderId="1" xfId="0" applyFont="1" applyFill="1" applyBorder="1" applyAlignment="1" applyProtection="1">
      <alignment horizontal="center" vertical="center" wrapText="1"/>
      <protection locked="0" hidden="1"/>
    </xf>
    <xf numFmtId="0" fontId="41" fillId="0" borderId="0" xfId="0" applyFont="1" applyProtection="1">
      <protection locked="0" hidden="1"/>
    </xf>
    <xf numFmtId="0" fontId="15" fillId="0" borderId="0" xfId="0" applyFont="1" applyBorder="1" applyAlignment="1" applyProtection="1">
      <alignment horizontal="right" vertical="center" wrapText="1"/>
      <protection locked="0" hidden="1"/>
    </xf>
    <xf numFmtId="0" fontId="15" fillId="0" borderId="0" xfId="0" applyFont="1" applyFill="1" applyBorder="1" applyAlignment="1" applyProtection="1">
      <alignment vertical="center" wrapText="1"/>
      <protection locked="0" hidden="1"/>
    </xf>
    <xf numFmtId="0" fontId="16" fillId="0" borderId="0" xfId="0" applyFont="1" applyFill="1" applyBorder="1" applyAlignment="1" applyProtection="1">
      <alignment vertical="center" wrapText="1"/>
      <protection locked="0" hidden="1"/>
    </xf>
    <xf numFmtId="0" fontId="29" fillId="0" borderId="0" xfId="0" applyFont="1" applyFill="1" applyBorder="1" applyAlignment="1" applyProtection="1">
      <alignment vertical="center" wrapText="1"/>
      <protection locked="0" hidden="1"/>
    </xf>
    <xf numFmtId="10" fontId="34" fillId="0" borderId="0" xfId="0" applyNumberFormat="1" applyFont="1" applyFill="1" applyBorder="1" applyAlignment="1" applyProtection="1">
      <alignment vertical="center"/>
      <protection locked="0" hidden="1"/>
    </xf>
    <xf numFmtId="0" fontId="34" fillId="0" borderId="0" xfId="0" applyFont="1" applyBorder="1" applyAlignment="1" applyProtection="1">
      <alignment vertical="center"/>
      <protection locked="0" hidden="1"/>
    </xf>
    <xf numFmtId="0" fontId="34" fillId="0" borderId="0" xfId="0" applyFont="1" applyAlignment="1" applyProtection="1">
      <alignment vertical="center"/>
      <protection locked="0" hidden="1"/>
    </xf>
    <xf numFmtId="0" fontId="15" fillId="0" borderId="0" xfId="0" applyFont="1" applyFill="1" applyBorder="1" applyAlignment="1" applyProtection="1">
      <alignment horizontal="center" vertical="center" wrapText="1"/>
      <protection locked="0" hidden="1"/>
    </xf>
    <xf numFmtId="0" fontId="34" fillId="0" borderId="0" xfId="0" applyFont="1" applyFill="1" applyBorder="1" applyAlignment="1" applyProtection="1">
      <alignment horizontal="center" vertical="center"/>
      <protection locked="0" hidden="1"/>
    </xf>
    <xf numFmtId="0" fontId="40" fillId="0" borderId="0" xfId="0" applyFont="1" applyProtection="1">
      <protection locked="0" hidden="1"/>
    </xf>
    <xf numFmtId="0" fontId="22" fillId="0" borderId="0" xfId="0" applyFont="1" applyFill="1" applyBorder="1" applyAlignment="1" applyProtection="1">
      <alignment horizontal="center" vertical="center" wrapText="1"/>
      <protection locked="0" hidden="1"/>
    </xf>
    <xf numFmtId="0" fontId="25" fillId="0" borderId="0" xfId="0" applyFont="1" applyFill="1" applyBorder="1" applyAlignment="1" applyProtection="1">
      <alignment vertical="center"/>
      <protection locked="0" hidden="1"/>
    </xf>
    <xf numFmtId="0" fontId="25" fillId="0" borderId="0" xfId="0" applyFont="1" applyFill="1" applyBorder="1" applyAlignment="1" applyProtection="1">
      <alignment vertical="center" wrapText="1"/>
      <protection locked="0" hidden="1"/>
    </xf>
    <xf numFmtId="0" fontId="22" fillId="0" borderId="0" xfId="0" applyFont="1" applyFill="1" applyBorder="1" applyAlignment="1" applyProtection="1">
      <alignment vertical="top" wrapText="1"/>
      <protection locked="0" hidden="1"/>
    </xf>
    <xf numFmtId="0" fontId="40" fillId="0" borderId="0" xfId="0" applyFont="1" applyBorder="1" applyProtection="1">
      <protection locked="0" hidden="1"/>
    </xf>
    <xf numFmtId="0" fontId="25" fillId="0" borderId="0" xfId="0" applyFont="1" applyFill="1" applyBorder="1" applyAlignment="1" applyProtection="1">
      <alignment horizontal="center" vertical="center"/>
      <protection locked="0" hidden="1"/>
    </xf>
    <xf numFmtId="1" fontId="2" fillId="0" borderId="0" xfId="0" applyNumberFormat="1" applyFont="1" applyFill="1" applyBorder="1" applyAlignment="1" applyProtection="1">
      <alignment horizontal="center" vertical="center" wrapText="1"/>
      <protection locked="0" hidden="1"/>
    </xf>
    <xf numFmtId="0" fontId="2" fillId="0" borderId="0" xfId="0" applyFont="1" applyFill="1" applyBorder="1" applyAlignment="1" applyProtection="1">
      <alignment horizontal="center" vertical="center" wrapText="1"/>
      <protection locked="0" hidden="1"/>
    </xf>
    <xf numFmtId="0" fontId="14" fillId="0" borderId="0" xfId="0" applyFont="1" applyFill="1" applyBorder="1" applyAlignment="1" applyProtection="1">
      <alignment horizontal="center" vertical="top" wrapText="1"/>
      <protection locked="0" hidden="1"/>
    </xf>
    <xf numFmtId="0" fontId="32" fillId="0" borderId="0" xfId="0" applyFont="1" applyBorder="1" applyAlignment="1" applyProtection="1">
      <alignment vertical="center"/>
      <protection locked="0" hidden="1"/>
    </xf>
    <xf numFmtId="0" fontId="32" fillId="0" borderId="0" xfId="0" applyFont="1" applyAlignment="1" applyProtection="1">
      <alignment vertical="center"/>
      <protection locked="0" hidden="1"/>
    </xf>
    <xf numFmtId="0" fontId="22" fillId="8" borderId="1" xfId="0" applyFont="1" applyFill="1" applyBorder="1" applyAlignment="1" applyProtection="1">
      <alignment horizontal="center" vertical="center" wrapText="1"/>
    </xf>
    <xf numFmtId="0" fontId="21" fillId="2" borderId="7" xfId="0" applyFont="1" applyFill="1" applyBorder="1" applyAlignment="1" applyProtection="1">
      <alignment horizontal="center" vertical="center" wrapText="1"/>
    </xf>
    <xf numFmtId="0" fontId="21" fillId="8"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protection locked="0"/>
    </xf>
    <xf numFmtId="15" fontId="18" fillId="0" borderId="1"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textRotation="90" wrapText="1"/>
      <protection locked="0"/>
    </xf>
    <xf numFmtId="0" fontId="18" fillId="0" borderId="21" xfId="0" applyFont="1" applyBorder="1" applyAlignment="1" applyProtection="1">
      <alignment horizontal="center" vertical="center" textRotation="90" wrapText="1"/>
      <protection locked="0"/>
    </xf>
    <xf numFmtId="0" fontId="18" fillId="0" borderId="11" xfId="0" applyFont="1" applyBorder="1" applyAlignment="1" applyProtection="1">
      <alignment horizontal="center" vertical="center" textRotation="90" wrapText="1"/>
      <protection locked="0"/>
    </xf>
    <xf numFmtId="0" fontId="34" fillId="0" borderId="7" xfId="0" applyFont="1" applyBorder="1" applyAlignment="1" applyProtection="1">
      <alignment horizontal="center"/>
      <protection locked="0"/>
    </xf>
    <xf numFmtId="0" fontId="34" fillId="0" borderId="21" xfId="0" applyFont="1" applyBorder="1" applyAlignment="1" applyProtection="1">
      <alignment horizontal="center"/>
      <protection locked="0"/>
    </xf>
    <xf numFmtId="0" fontId="34" fillId="0" borderId="11" xfId="0" applyFont="1" applyBorder="1" applyAlignment="1" applyProtection="1">
      <alignment horizontal="center"/>
      <protection locked="0"/>
    </xf>
    <xf numFmtId="1" fontId="18" fillId="0" borderId="1" xfId="0" applyNumberFormat="1" applyFont="1" applyBorder="1" applyAlignment="1" applyProtection="1">
      <alignment horizontal="center" vertical="center" textRotation="90" wrapText="1"/>
    </xf>
    <xf numFmtId="0" fontId="18" fillId="0" borderId="1" xfId="0" applyFont="1" applyBorder="1" applyAlignment="1" applyProtection="1">
      <alignment horizontal="center" vertical="center" textRotation="90" wrapText="1"/>
    </xf>
    <xf numFmtId="0" fontId="24" fillId="0" borderId="7" xfId="0" applyFont="1" applyBorder="1" applyAlignment="1" applyProtection="1">
      <alignment horizontal="center" vertical="center" textRotation="90" wrapText="1"/>
    </xf>
    <xf numFmtId="0" fontId="24" fillId="0" borderId="21" xfId="0" applyFont="1" applyBorder="1" applyAlignment="1" applyProtection="1">
      <alignment horizontal="center" vertical="center" textRotation="90" wrapText="1"/>
    </xf>
    <xf numFmtId="0" fontId="24" fillId="0" borderId="11" xfId="0" applyFont="1" applyBorder="1" applyAlignment="1" applyProtection="1">
      <alignment horizontal="center" vertical="center" textRotation="90" wrapText="1"/>
    </xf>
    <xf numFmtId="0" fontId="24" fillId="0" borderId="7"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32" fillId="0" borderId="1" xfId="0" applyFont="1" applyBorder="1" applyAlignment="1" applyProtection="1">
      <alignment horizontal="center"/>
      <protection locked="0"/>
    </xf>
    <xf numFmtId="0" fontId="6" fillId="0" borderId="1" xfId="0" applyFont="1" applyBorder="1" applyAlignment="1" applyProtection="1">
      <alignment horizontal="center" vertical="center" wrapText="1" readingOrder="2"/>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textRotation="90" wrapText="1"/>
      <protection locked="0"/>
    </xf>
    <xf numFmtId="0" fontId="8" fillId="0" borderId="1" xfId="0" applyFont="1" applyBorder="1" applyAlignment="1" applyProtection="1">
      <alignment horizontal="center" vertical="center" wrapText="1"/>
      <protection locked="0"/>
    </xf>
    <xf numFmtId="3" fontId="7" fillId="0" borderId="1" xfId="0" applyNumberFormat="1" applyFont="1" applyBorder="1" applyAlignment="1" applyProtection="1">
      <alignment horizontal="center" vertical="center" textRotation="90" wrapText="1"/>
    </xf>
    <xf numFmtId="0" fontId="7" fillId="0" borderId="1" xfId="0" applyFont="1" applyBorder="1" applyAlignment="1" applyProtection="1">
      <alignment horizontal="center" vertical="center" textRotation="90" wrapText="1"/>
    </xf>
    <xf numFmtId="0" fontId="6" fillId="0" borderId="1" xfId="0" applyFont="1" applyBorder="1" applyAlignment="1" applyProtection="1">
      <alignment horizontal="center" vertical="center" textRotation="90" wrapText="1"/>
    </xf>
    <xf numFmtId="0" fontId="6" fillId="0" borderId="1" xfId="0" applyFont="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20" fillId="16" borderId="14" xfId="0" applyFont="1" applyFill="1" applyBorder="1" applyAlignment="1" applyProtection="1">
      <alignment horizontal="center" vertical="center" wrapText="1"/>
      <protection locked="0"/>
    </xf>
    <xf numFmtId="0" fontId="20" fillId="16" borderId="15"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textRotation="90" wrapText="1"/>
      <protection locked="0"/>
    </xf>
    <xf numFmtId="0" fontId="23" fillId="0" borderId="1" xfId="0" applyFont="1" applyBorder="1" applyAlignment="1" applyProtection="1">
      <alignment horizontal="center" vertical="center" textRotation="90" wrapText="1"/>
    </xf>
    <xf numFmtId="0" fontId="16" fillId="0" borderId="1" xfId="0" applyFont="1" applyBorder="1" applyAlignment="1" applyProtection="1">
      <alignment horizontal="center" vertical="center" wrapText="1"/>
      <protection locked="0"/>
    </xf>
    <xf numFmtId="0" fontId="18" fillId="0" borderId="1" xfId="0" quotePrefix="1" applyFont="1" applyBorder="1" applyAlignment="1" applyProtection="1">
      <alignment horizontal="center" vertical="center" textRotation="90" wrapText="1"/>
    </xf>
    <xf numFmtId="0" fontId="24" fillId="0" borderId="1" xfId="0" applyFont="1" applyBorder="1" applyAlignment="1" applyProtection="1">
      <alignment horizontal="center" vertical="center" textRotation="90" wrapText="1"/>
    </xf>
    <xf numFmtId="0" fontId="24"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24" fillId="0" borderId="1" xfId="0" applyFont="1" applyBorder="1" applyAlignment="1" applyProtection="1">
      <alignment horizontal="center" vertical="center" wrapText="1" readingOrder="2"/>
      <protection locked="0"/>
    </xf>
    <xf numFmtId="0" fontId="18" fillId="0" borderId="1"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textRotation="90" wrapText="1"/>
      <protection locked="0"/>
    </xf>
    <xf numFmtId="0" fontId="34" fillId="0" borderId="1" xfId="0" applyFont="1" applyBorder="1" applyAlignment="1" applyProtection="1">
      <alignment horizontal="center" vertical="center"/>
      <protection locked="0"/>
    </xf>
    <xf numFmtId="0" fontId="34" fillId="0" borderId="1" xfId="0" applyFont="1" applyBorder="1" applyAlignment="1" applyProtection="1">
      <alignment horizontal="center" vertical="top" wrapText="1"/>
      <protection locked="0"/>
    </xf>
    <xf numFmtId="0" fontId="34" fillId="0" borderId="1" xfId="0" applyFont="1" applyBorder="1" applyAlignment="1" applyProtection="1">
      <alignment horizontal="center" vertical="top"/>
      <protection locked="0"/>
    </xf>
    <xf numFmtId="0" fontId="36" fillId="5" borderId="7" xfId="0" applyFont="1" applyFill="1" applyBorder="1" applyAlignment="1">
      <alignment horizontal="center" vertical="center" wrapText="1"/>
    </xf>
    <xf numFmtId="0" fontId="36" fillId="5" borderId="21" xfId="0" applyFont="1" applyFill="1" applyBorder="1" applyAlignment="1">
      <alignment horizontal="center" vertical="center" wrapText="1"/>
    </xf>
    <xf numFmtId="0" fontId="36" fillId="5" borderId="11" xfId="0" applyFont="1" applyFill="1" applyBorder="1" applyAlignment="1">
      <alignment horizontal="center" vertical="center" wrapText="1"/>
    </xf>
    <xf numFmtId="0" fontId="36" fillId="0" borderId="16"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8"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36" fillId="0" borderId="20"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0" fontId="36" fillId="0" borderId="3" xfId="0" applyFont="1" applyFill="1" applyBorder="1" applyAlignment="1" applyProtection="1">
      <alignment horizontal="center" vertical="center" wrapText="1"/>
      <protection locked="0"/>
    </xf>
    <xf numFmtId="0" fontId="36" fillId="0" borderId="4" xfId="0" applyFont="1" applyFill="1" applyBorder="1" applyAlignment="1" applyProtection="1">
      <alignment horizontal="center" vertical="center" wrapText="1"/>
      <protection locked="0"/>
    </xf>
    <xf numFmtId="0" fontId="36" fillId="5" borderId="7" xfId="0" applyFont="1" applyFill="1" applyBorder="1" applyAlignment="1">
      <alignment horizontal="center" vertical="center"/>
    </xf>
    <xf numFmtId="0" fontId="36" fillId="5" borderId="21" xfId="0" applyFont="1" applyFill="1" applyBorder="1" applyAlignment="1">
      <alignment horizontal="center" vertical="center"/>
    </xf>
    <xf numFmtId="0" fontId="36" fillId="5" borderId="11" xfId="0" applyFont="1" applyFill="1" applyBorder="1" applyAlignment="1">
      <alignment horizontal="center" vertical="center"/>
    </xf>
    <xf numFmtId="0" fontId="36" fillId="0" borderId="7" xfId="0"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protection locked="0"/>
    </xf>
    <xf numFmtId="49" fontId="26" fillId="0" borderId="1" xfId="0" applyNumberFormat="1" applyFont="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16" fillId="5" borderId="1" xfId="0" applyFont="1" applyFill="1" applyBorder="1" applyAlignment="1" applyProtection="1">
      <alignment horizontal="center" vertical="center" textRotation="90" wrapText="1"/>
    </xf>
    <xf numFmtId="0" fontId="15"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xf>
    <xf numFmtId="0" fontId="15" fillId="5" borderId="1" xfId="0" applyFont="1" applyFill="1" applyBorder="1" applyAlignment="1" applyProtection="1">
      <alignment horizontal="center" vertical="center" textRotation="90" wrapText="1"/>
    </xf>
    <xf numFmtId="0" fontId="15" fillId="5" borderId="1" xfId="0" applyFont="1" applyFill="1" applyBorder="1" applyAlignment="1" applyProtection="1">
      <alignment horizontal="center" vertical="center" wrapText="1"/>
    </xf>
    <xf numFmtId="0" fontId="20" fillId="15" borderId="13" xfId="0" applyFont="1" applyFill="1" applyBorder="1" applyAlignment="1" applyProtection="1">
      <alignment horizontal="center" vertical="center" wrapText="1"/>
      <protection locked="0"/>
    </xf>
    <xf numFmtId="0" fontId="20" fillId="15" borderId="14" xfId="0" applyFont="1" applyFill="1" applyBorder="1" applyAlignment="1" applyProtection="1">
      <alignment horizontal="center" vertical="center" wrapText="1"/>
      <protection locked="0"/>
    </xf>
    <xf numFmtId="0" fontId="20" fillId="15" borderId="15"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readingOrder="2"/>
      <protection locked="0"/>
    </xf>
    <xf numFmtId="0" fontId="20" fillId="14" borderId="13" xfId="0" applyFont="1" applyFill="1" applyBorder="1" applyAlignment="1" applyProtection="1">
      <alignment horizontal="center" vertical="center" wrapText="1"/>
      <protection locked="0"/>
    </xf>
    <xf numFmtId="0" fontId="20" fillId="14" borderId="14" xfId="0" applyFont="1" applyFill="1" applyBorder="1" applyAlignment="1" applyProtection="1">
      <alignment horizontal="center" vertical="center" wrapText="1"/>
      <protection locked="0"/>
    </xf>
    <xf numFmtId="0" fontId="20" fillId="14" borderId="15" xfId="0" applyFont="1" applyFill="1" applyBorder="1" applyAlignment="1" applyProtection="1">
      <alignment horizontal="center" vertical="center" wrapText="1"/>
      <protection locked="0"/>
    </xf>
    <xf numFmtId="0" fontId="24" fillId="0" borderId="7" xfId="0" applyFont="1" applyBorder="1" applyAlignment="1" applyProtection="1">
      <alignment horizontal="center" vertical="center" wrapText="1" readingOrder="2"/>
      <protection locked="0"/>
    </xf>
    <xf numFmtId="0" fontId="24" fillId="0" borderId="21" xfId="0" applyFont="1" applyBorder="1" applyAlignment="1" applyProtection="1">
      <alignment horizontal="center" vertical="center" wrapText="1" readingOrder="2"/>
      <protection locked="0"/>
    </xf>
    <xf numFmtId="0" fontId="24" fillId="0" borderId="11" xfId="0" applyFont="1" applyBorder="1" applyAlignment="1" applyProtection="1">
      <alignment horizontal="center" vertical="center" wrapText="1" readingOrder="2"/>
      <protection locked="0"/>
    </xf>
    <xf numFmtId="0" fontId="18" fillId="0" borderId="7"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3" fillId="0" borderId="16"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26" fillId="0" borderId="13" xfId="0" applyFont="1" applyBorder="1" applyAlignment="1" applyProtection="1">
      <alignment horizontal="left" vertical="center"/>
      <protection locked="0"/>
    </xf>
    <xf numFmtId="0" fontId="26" fillId="0" borderId="14" xfId="0" applyFont="1" applyBorder="1" applyAlignment="1" applyProtection="1">
      <alignment horizontal="left" vertical="center"/>
      <protection locked="0"/>
    </xf>
    <xf numFmtId="0" fontId="26" fillId="0" borderId="15" xfId="0" applyFont="1" applyBorder="1" applyAlignment="1" applyProtection="1">
      <alignment horizontal="left" vertical="center"/>
      <protection locked="0"/>
    </xf>
    <xf numFmtId="0" fontId="19" fillId="13" borderId="13" xfId="0" applyFont="1" applyFill="1" applyBorder="1" applyAlignment="1" applyProtection="1">
      <alignment horizontal="center" vertical="center" wrapText="1"/>
    </xf>
    <xf numFmtId="0" fontId="19" fillId="13" borderId="14" xfId="0" applyFont="1" applyFill="1" applyBorder="1" applyAlignment="1" applyProtection="1">
      <alignment horizontal="center" vertical="center" wrapText="1"/>
    </xf>
    <xf numFmtId="0" fontId="19" fillId="13" borderId="15"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4" fillId="0" borderId="16" xfId="0" applyFont="1" applyBorder="1" applyAlignment="1" applyProtection="1">
      <alignment horizontal="center"/>
    </xf>
    <xf numFmtId="0" fontId="4" fillId="0" borderId="17" xfId="0" applyFont="1" applyBorder="1" applyAlignment="1" applyProtection="1">
      <alignment horizontal="center"/>
    </xf>
    <xf numFmtId="0" fontId="4" fillId="0" borderId="18" xfId="0" applyFont="1" applyBorder="1" applyAlignment="1" applyProtection="1">
      <alignment horizontal="center"/>
    </xf>
    <xf numFmtId="49" fontId="5" fillId="0" borderId="2"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49" fontId="5" fillId="0" borderId="2" xfId="0" applyNumberFormat="1" applyFont="1" applyBorder="1" applyAlignment="1" applyProtection="1">
      <alignment horizontal="center"/>
    </xf>
    <xf numFmtId="49" fontId="5" fillId="0" borderId="3" xfId="0" applyNumberFormat="1" applyFont="1" applyBorder="1" applyAlignment="1" applyProtection="1">
      <alignment horizontal="center"/>
    </xf>
    <xf numFmtId="49" fontId="5" fillId="0" borderId="4" xfId="0" applyNumberFormat="1" applyFont="1" applyBorder="1" applyAlignment="1" applyProtection="1">
      <alignment horizont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32" fillId="0" borderId="0" xfId="0" applyFont="1" applyFill="1" applyBorder="1" applyAlignment="1" applyProtection="1">
      <alignment horizontal="center"/>
      <protection locked="0"/>
    </xf>
    <xf numFmtId="0" fontId="10" fillId="0" borderId="16" xfId="0" applyFont="1" applyBorder="1" applyAlignment="1" applyProtection="1">
      <alignment horizontal="center"/>
    </xf>
    <xf numFmtId="0" fontId="10" fillId="0" borderId="18" xfId="0" applyFont="1" applyBorder="1" applyAlignment="1" applyProtection="1">
      <alignment horizontal="center"/>
    </xf>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10" fillId="0" borderId="2" xfId="0" applyFont="1" applyBorder="1" applyAlignment="1" applyProtection="1">
      <alignment horizontal="center"/>
    </xf>
    <xf numFmtId="0" fontId="10" fillId="0" borderId="4" xfId="0" applyFont="1" applyBorder="1" applyAlignment="1" applyProtection="1">
      <alignment horizontal="center"/>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2"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10" fillId="0" borderId="3" xfId="0" applyFont="1" applyBorder="1" applyAlignment="1" applyProtection="1">
      <alignment horizontal="center"/>
    </xf>
    <xf numFmtId="0" fontId="15" fillId="5" borderId="1" xfId="0" applyFont="1" applyFill="1" applyBorder="1" applyAlignment="1" applyProtection="1">
      <alignment vertical="center" wrapText="1"/>
    </xf>
    <xf numFmtId="0" fontId="47" fillId="0" borderId="0" xfId="0" applyFont="1" applyAlignment="1" applyProtection="1">
      <alignment horizontal="center" wrapText="1"/>
      <protection locked="0"/>
    </xf>
    <xf numFmtId="0" fontId="32" fillId="0" borderId="0" xfId="0" applyFont="1" applyAlignment="1" applyProtection="1">
      <alignment horizontal="center" wrapText="1"/>
      <protection locked="0"/>
    </xf>
    <xf numFmtId="0" fontId="32" fillId="0" borderId="0" xfId="0" applyFont="1" applyAlignment="1" applyProtection="1">
      <alignment horizontal="center"/>
      <protection locked="0"/>
    </xf>
    <xf numFmtId="0" fontId="36" fillId="5" borderId="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protection locked="0" hidden="1"/>
    </xf>
    <xf numFmtId="0" fontId="26" fillId="0" borderId="16" xfId="0" applyFont="1" applyFill="1" applyBorder="1" applyAlignment="1" applyProtection="1">
      <alignment horizontal="center" vertical="center" wrapText="1"/>
      <protection locked="0" hidden="1"/>
    </xf>
    <xf numFmtId="0" fontId="26" fillId="0" borderId="17" xfId="0" applyFont="1" applyFill="1" applyBorder="1" applyAlignment="1" applyProtection="1">
      <alignment horizontal="center" vertical="center" wrapText="1"/>
      <protection locked="0" hidden="1"/>
    </xf>
    <xf numFmtId="0" fontId="26" fillId="0" borderId="19" xfId="0" applyFont="1" applyFill="1" applyBorder="1" applyAlignment="1" applyProtection="1">
      <alignment horizontal="center" vertical="center" wrapText="1"/>
      <protection locked="0" hidden="1"/>
    </xf>
    <xf numFmtId="0" fontId="26" fillId="0" borderId="0" xfId="0" applyFont="1" applyFill="1" applyBorder="1" applyAlignment="1" applyProtection="1">
      <alignment horizontal="center" vertical="center" wrapText="1"/>
      <protection locked="0" hidden="1"/>
    </xf>
    <xf numFmtId="0" fontId="26" fillId="0" borderId="2" xfId="0" applyFont="1" applyFill="1" applyBorder="1" applyAlignment="1" applyProtection="1">
      <alignment horizontal="center" vertical="center" wrapText="1"/>
      <protection locked="0" hidden="1"/>
    </xf>
    <xf numFmtId="0" fontId="26" fillId="0" borderId="3" xfId="0" applyFont="1" applyFill="1" applyBorder="1" applyAlignment="1" applyProtection="1">
      <alignment horizontal="center" vertical="center" wrapText="1"/>
      <protection locked="0" hidden="1"/>
    </xf>
    <xf numFmtId="0" fontId="42" fillId="10" borderId="1" xfId="0" applyFont="1" applyFill="1" applyBorder="1" applyAlignment="1" applyProtection="1">
      <alignment horizontal="center" vertical="center"/>
      <protection locked="0" hidden="1"/>
    </xf>
    <xf numFmtId="0" fontId="20" fillId="8" borderId="1" xfId="0" applyFont="1" applyFill="1" applyBorder="1" applyAlignment="1" applyProtection="1">
      <alignment horizontal="center" vertical="center" wrapText="1"/>
      <protection locked="0" hidden="1"/>
    </xf>
    <xf numFmtId="0" fontId="25" fillId="8" borderId="1" xfId="0" applyFont="1" applyFill="1" applyBorder="1" applyAlignment="1" applyProtection="1">
      <alignment horizontal="center" vertical="center" wrapText="1"/>
      <protection locked="0" hidden="1"/>
    </xf>
    <xf numFmtId="1" fontId="22" fillId="0" borderId="1" xfId="0" applyNumberFormat="1" applyFont="1" applyFill="1" applyBorder="1" applyAlignment="1" applyProtection="1">
      <alignment horizontal="center" vertical="center" wrapText="1"/>
      <protection locked="0" hidden="1"/>
    </xf>
    <xf numFmtId="0" fontId="22" fillId="0" borderId="1" xfId="0" applyFont="1" applyFill="1" applyBorder="1" applyAlignment="1" applyProtection="1">
      <alignment horizontal="center" vertical="center"/>
      <protection locked="0" hidden="1"/>
    </xf>
    <xf numFmtId="0" fontId="22" fillId="2" borderId="1" xfId="0" applyFont="1" applyFill="1" applyBorder="1" applyAlignment="1" applyProtection="1">
      <alignment horizontal="center" vertical="center"/>
      <protection locked="0" hidden="1"/>
    </xf>
    <xf numFmtId="0" fontId="22" fillId="0" borderId="1" xfId="0" applyFont="1" applyFill="1" applyBorder="1" applyAlignment="1" applyProtection="1">
      <alignment horizontal="center" vertical="center" wrapText="1"/>
      <protection locked="0" hidden="1"/>
    </xf>
    <xf numFmtId="1" fontId="22" fillId="0" borderId="1" xfId="0" applyNumberFormat="1" applyFont="1" applyFill="1" applyBorder="1" applyAlignment="1" applyProtection="1">
      <alignment horizontal="center" vertical="center"/>
      <protection locked="0" hidden="1"/>
    </xf>
    <xf numFmtId="0" fontId="20" fillId="0" borderId="18" xfId="0" applyFont="1" applyFill="1" applyBorder="1" applyAlignment="1" applyProtection="1">
      <alignment horizontal="center" vertical="center" wrapText="1"/>
      <protection locked="0" hidden="1"/>
    </xf>
    <xf numFmtId="0" fontId="20" fillId="0" borderId="20" xfId="0" applyFont="1" applyFill="1" applyBorder="1" applyAlignment="1" applyProtection="1">
      <alignment horizontal="center" vertical="center" wrapText="1"/>
      <protection locked="0" hidden="1"/>
    </xf>
    <xf numFmtId="0" fontId="20" fillId="0" borderId="4" xfId="0" applyFont="1" applyFill="1" applyBorder="1" applyAlignment="1" applyProtection="1">
      <alignment horizontal="center" vertical="center" wrapText="1"/>
      <protection locked="0" hidden="1"/>
    </xf>
    <xf numFmtId="0" fontId="20" fillId="0" borderId="19" xfId="0" applyFont="1" applyFill="1" applyBorder="1" applyAlignment="1" applyProtection="1">
      <alignment horizontal="center" vertical="center" wrapText="1"/>
      <protection locked="0" hidden="1"/>
    </xf>
    <xf numFmtId="0" fontId="20" fillId="0" borderId="2" xfId="0" applyFont="1" applyFill="1" applyBorder="1" applyAlignment="1" applyProtection="1">
      <alignment horizontal="center" vertical="center" wrapText="1"/>
      <protection locked="0" hidden="1"/>
    </xf>
    <xf numFmtId="0" fontId="22" fillId="8" borderId="1" xfId="0" applyFont="1" applyFill="1" applyBorder="1" applyAlignment="1" applyProtection="1">
      <alignment horizontal="center" vertical="center" wrapText="1"/>
      <protection locked="0" hidden="1"/>
    </xf>
    <xf numFmtId="0" fontId="21" fillId="8" borderId="16" xfId="0" applyFont="1" applyFill="1" applyBorder="1" applyAlignment="1" applyProtection="1">
      <alignment horizontal="center" vertical="center" wrapText="1"/>
      <protection locked="0" hidden="1"/>
    </xf>
    <xf numFmtId="0" fontId="21" fillId="8" borderId="17" xfId="0" applyFont="1" applyFill="1" applyBorder="1" applyAlignment="1" applyProtection="1">
      <alignment horizontal="center" vertical="center" wrapText="1"/>
      <protection locked="0" hidden="1"/>
    </xf>
    <xf numFmtId="0" fontId="21" fillId="8" borderId="18" xfId="0" applyFont="1" applyFill="1" applyBorder="1" applyAlignment="1" applyProtection="1">
      <alignment horizontal="center" vertical="center" wrapText="1"/>
      <protection locked="0" hidden="1"/>
    </xf>
    <xf numFmtId="0" fontId="21" fillId="8" borderId="19" xfId="0" applyFont="1" applyFill="1" applyBorder="1" applyAlignment="1" applyProtection="1">
      <alignment horizontal="center" vertical="center" wrapText="1"/>
      <protection locked="0" hidden="1"/>
    </xf>
    <xf numFmtId="0" fontId="21" fillId="8" borderId="0" xfId="0" applyFont="1" applyFill="1" applyBorder="1" applyAlignment="1" applyProtection="1">
      <alignment horizontal="center" vertical="center" wrapText="1"/>
      <protection locked="0" hidden="1"/>
    </xf>
    <xf numFmtId="0" fontId="21" fillId="8" borderId="20" xfId="0" applyFont="1" applyFill="1" applyBorder="1" applyAlignment="1" applyProtection="1">
      <alignment horizontal="center" vertical="center" wrapText="1"/>
      <protection locked="0" hidden="1"/>
    </xf>
    <xf numFmtId="0" fontId="21" fillId="8" borderId="2" xfId="0" applyFont="1" applyFill="1" applyBorder="1" applyAlignment="1" applyProtection="1">
      <alignment horizontal="center" vertical="center" wrapText="1"/>
      <protection locked="0" hidden="1"/>
    </xf>
    <xf numFmtId="0" fontId="21" fillId="8" borderId="3" xfId="0" applyFont="1" applyFill="1" applyBorder="1" applyAlignment="1" applyProtection="1">
      <alignment horizontal="center" vertical="center" wrapText="1"/>
      <protection locked="0" hidden="1"/>
    </xf>
    <xf numFmtId="0" fontId="21" fillId="8" borderId="4" xfId="0" applyFont="1" applyFill="1" applyBorder="1" applyAlignment="1" applyProtection="1">
      <alignment horizontal="center" vertical="center" wrapText="1"/>
      <protection locked="0" hidden="1"/>
    </xf>
    <xf numFmtId="0" fontId="20" fillId="0" borderId="13" xfId="0" applyFont="1" applyFill="1" applyBorder="1" applyAlignment="1" applyProtection="1">
      <alignment horizontal="center" vertical="center" wrapText="1"/>
      <protection locked="0" hidden="1"/>
    </xf>
    <xf numFmtId="0" fontId="20" fillId="0" borderId="14" xfId="0" applyFont="1" applyFill="1" applyBorder="1" applyAlignment="1" applyProtection="1">
      <alignment horizontal="center" vertical="center" wrapText="1"/>
      <protection locked="0" hidden="1"/>
    </xf>
    <xf numFmtId="0" fontId="26" fillId="0" borderId="1" xfId="0" applyFont="1" applyFill="1" applyBorder="1" applyAlignment="1" applyProtection="1">
      <alignment horizontal="center" vertical="center" wrapText="1"/>
      <protection locked="0" hidden="1"/>
    </xf>
    <xf numFmtId="0" fontId="25" fillId="8" borderId="22" xfId="0" applyFont="1" applyFill="1" applyBorder="1" applyAlignment="1" applyProtection="1">
      <alignment horizontal="center" vertical="center" wrapText="1"/>
      <protection locked="0" hidden="1"/>
    </xf>
    <xf numFmtId="0" fontId="25" fillId="8" borderId="23" xfId="0" applyFont="1" applyFill="1" applyBorder="1" applyAlignment="1" applyProtection="1">
      <alignment horizontal="center" vertical="center" wrapText="1"/>
      <protection locked="0" hidden="1"/>
    </xf>
    <xf numFmtId="0" fontId="22" fillId="0" borderId="0" xfId="0" applyFont="1" applyFill="1" applyBorder="1" applyAlignment="1" applyProtection="1">
      <alignment horizontal="left" vertical="center"/>
      <protection locked="0" hidden="1"/>
    </xf>
    <xf numFmtId="0" fontId="22" fillId="0" borderId="20" xfId="0" applyFont="1" applyFill="1" applyBorder="1" applyAlignment="1" applyProtection="1">
      <alignment horizontal="left" vertical="center"/>
      <protection locked="0" hidden="1"/>
    </xf>
    <xf numFmtId="0" fontId="20" fillId="8" borderId="16" xfId="0" applyFont="1" applyFill="1" applyBorder="1" applyAlignment="1" applyProtection="1">
      <alignment horizontal="center" vertical="center" wrapText="1"/>
      <protection locked="0" hidden="1"/>
    </xf>
    <xf numFmtId="0" fontId="20" fillId="8" borderId="17" xfId="0" applyFont="1" applyFill="1" applyBorder="1" applyAlignment="1" applyProtection="1">
      <alignment horizontal="center" vertical="center" wrapText="1"/>
      <protection locked="0" hidden="1"/>
    </xf>
    <xf numFmtId="0" fontId="20" fillId="8" borderId="18" xfId="0" applyFont="1" applyFill="1" applyBorder="1" applyAlignment="1" applyProtection="1">
      <alignment horizontal="center" vertical="center" wrapText="1"/>
      <protection locked="0" hidden="1"/>
    </xf>
    <xf numFmtId="0" fontId="20" fillId="8" borderId="19" xfId="0" applyFont="1" applyFill="1" applyBorder="1" applyAlignment="1" applyProtection="1">
      <alignment horizontal="center" vertical="center" wrapText="1"/>
      <protection locked="0" hidden="1"/>
    </xf>
    <xf numFmtId="0" fontId="20" fillId="8" borderId="0" xfId="0" applyFont="1" applyFill="1" applyBorder="1" applyAlignment="1" applyProtection="1">
      <alignment horizontal="center" vertical="center" wrapText="1"/>
      <protection locked="0" hidden="1"/>
    </xf>
    <xf numFmtId="0" fontId="20" fillId="8" borderId="20" xfId="0" applyFont="1" applyFill="1" applyBorder="1" applyAlignment="1" applyProtection="1">
      <alignment horizontal="center" vertical="center" wrapText="1"/>
      <protection locked="0" hidden="1"/>
    </xf>
    <xf numFmtId="0" fontId="20" fillId="8" borderId="2" xfId="0" applyFont="1" applyFill="1" applyBorder="1" applyAlignment="1" applyProtection="1">
      <alignment horizontal="center" vertical="center" wrapText="1"/>
      <protection locked="0" hidden="1"/>
    </xf>
    <xf numFmtId="0" fontId="20" fillId="8" borderId="3" xfId="0" applyFont="1" applyFill="1" applyBorder="1" applyAlignment="1" applyProtection="1">
      <alignment horizontal="center" vertical="center" wrapText="1"/>
      <protection locked="0" hidden="1"/>
    </xf>
    <xf numFmtId="0" fontId="20" fillId="8" borderId="4" xfId="0" applyFont="1" applyFill="1" applyBorder="1" applyAlignment="1" applyProtection="1">
      <alignment horizontal="center" vertical="center" wrapText="1"/>
      <protection locked="0" hidden="1"/>
    </xf>
    <xf numFmtId="0" fontId="25" fillId="8" borderId="24" xfId="0" applyFont="1" applyFill="1" applyBorder="1" applyAlignment="1" applyProtection="1">
      <alignment horizontal="left" vertical="center" wrapText="1"/>
      <protection locked="0" hidden="1"/>
    </xf>
    <xf numFmtId="0" fontId="25" fillId="8" borderId="25" xfId="0" applyFont="1" applyFill="1" applyBorder="1" applyAlignment="1" applyProtection="1">
      <alignment horizontal="left" vertical="center" wrapText="1"/>
      <protection locked="0" hidden="1"/>
    </xf>
    <xf numFmtId="0" fontId="25" fillId="8" borderId="26" xfId="0" applyFont="1" applyFill="1" applyBorder="1" applyAlignment="1" applyProtection="1">
      <alignment horizontal="left" vertical="center" wrapText="1"/>
      <protection locked="0" hidden="1"/>
    </xf>
    <xf numFmtId="0" fontId="25" fillId="8" borderId="5" xfId="0" applyFont="1" applyFill="1" applyBorder="1" applyAlignment="1" applyProtection="1">
      <alignment horizontal="left" vertical="center" wrapText="1"/>
      <protection locked="0" hidden="1"/>
    </xf>
    <xf numFmtId="0" fontId="25" fillId="8" borderId="1" xfId="0" applyFont="1" applyFill="1" applyBorder="1" applyAlignment="1" applyProtection="1">
      <alignment horizontal="left" vertical="center" wrapText="1"/>
      <protection locked="0" hidden="1"/>
    </xf>
    <xf numFmtId="0" fontId="25" fillId="8" borderId="13" xfId="0" applyFont="1" applyFill="1" applyBorder="1" applyAlignment="1" applyProtection="1">
      <alignment horizontal="left" vertical="center" wrapText="1"/>
      <protection locked="0" hidden="1"/>
    </xf>
    <xf numFmtId="0" fontId="25" fillId="8" borderId="22" xfId="0" applyFont="1" applyFill="1" applyBorder="1" applyAlignment="1" applyProtection="1">
      <alignment horizontal="left" vertical="center" wrapText="1"/>
      <protection locked="0" hidden="1"/>
    </xf>
    <xf numFmtId="0" fontId="25" fillId="8" borderId="27" xfId="0" applyFont="1" applyFill="1" applyBorder="1" applyAlignment="1" applyProtection="1">
      <alignment horizontal="left" vertical="center" wrapText="1"/>
      <protection locked="0" hidden="1"/>
    </xf>
    <xf numFmtId="0" fontId="25" fillId="8" borderId="28" xfId="0" applyFont="1" applyFill="1" applyBorder="1" applyAlignment="1" applyProtection="1">
      <alignment horizontal="left" vertical="center" wrapText="1"/>
      <protection locked="0" hidden="1"/>
    </xf>
    <xf numFmtId="0" fontId="25" fillId="8" borderId="24" xfId="0" applyFont="1" applyFill="1" applyBorder="1" applyAlignment="1" applyProtection="1">
      <alignment horizontal="center" vertical="center" wrapText="1"/>
      <protection locked="0" hidden="1"/>
    </xf>
    <xf numFmtId="0" fontId="25" fillId="8" borderId="29" xfId="0" applyFont="1" applyFill="1" applyBorder="1" applyAlignment="1" applyProtection="1">
      <alignment horizontal="center" vertical="center" wrapText="1"/>
      <protection locked="0" hidden="1"/>
    </xf>
    <xf numFmtId="0" fontId="25" fillId="8" borderId="5" xfId="0" applyFont="1" applyFill="1" applyBorder="1" applyAlignment="1" applyProtection="1">
      <alignment horizontal="center" vertical="center" wrapText="1"/>
      <protection locked="0" hidden="1"/>
    </xf>
    <xf numFmtId="0" fontId="25" fillId="8" borderId="6" xfId="0" applyFont="1" applyFill="1" applyBorder="1" applyAlignment="1" applyProtection="1">
      <alignment horizontal="center" vertical="center" wrapText="1"/>
      <protection locked="0" hidden="1"/>
    </xf>
    <xf numFmtId="0" fontId="26" fillId="0" borderId="1" xfId="0" applyFont="1" applyBorder="1" applyAlignment="1" applyProtection="1">
      <alignment horizontal="center" vertical="center"/>
      <protection locked="0" hidden="1"/>
    </xf>
    <xf numFmtId="0" fontId="20" fillId="0" borderId="16" xfId="0" applyFont="1" applyFill="1" applyBorder="1" applyAlignment="1" applyProtection="1">
      <alignment horizontal="center" vertical="center" wrapText="1"/>
      <protection locked="0" hidden="1"/>
    </xf>
    <xf numFmtId="0" fontId="20" fillId="0" borderId="7" xfId="0" applyFont="1" applyFill="1" applyBorder="1" applyAlignment="1" applyProtection="1">
      <alignment horizontal="center" vertical="center" wrapText="1"/>
      <protection locked="0" hidden="1"/>
    </xf>
    <xf numFmtId="0" fontId="20" fillId="0" borderId="21" xfId="0" applyFont="1" applyFill="1" applyBorder="1" applyAlignment="1" applyProtection="1">
      <alignment horizontal="center" vertical="center" wrapText="1"/>
      <protection locked="0" hidden="1"/>
    </xf>
    <xf numFmtId="0" fontId="20" fillId="0" borderId="11" xfId="0" applyFont="1" applyFill="1" applyBorder="1" applyAlignment="1" applyProtection="1">
      <alignment horizontal="center" vertical="center" wrapText="1"/>
      <protection locked="0" hidden="1"/>
    </xf>
    <xf numFmtId="0" fontId="20" fillId="0" borderId="1" xfId="0" applyFont="1" applyFill="1" applyBorder="1" applyAlignment="1" applyProtection="1">
      <alignment horizontal="center" vertical="center" wrapText="1"/>
      <protection locked="0" hidden="1"/>
    </xf>
    <xf numFmtId="0" fontId="25" fillId="8" borderId="30" xfId="0" applyFont="1" applyFill="1" applyBorder="1" applyAlignment="1" applyProtection="1">
      <alignment horizontal="left" vertical="center" wrapText="1"/>
      <protection locked="0" hidden="1"/>
    </xf>
    <xf numFmtId="0" fontId="25" fillId="8" borderId="21" xfId="0" applyFont="1" applyFill="1" applyBorder="1" applyAlignment="1" applyProtection="1">
      <alignment horizontal="left" vertical="center" wrapText="1"/>
      <protection locked="0" hidden="1"/>
    </xf>
    <xf numFmtId="0" fontId="25" fillId="8" borderId="19" xfId="0" applyFont="1" applyFill="1" applyBorder="1" applyAlignment="1" applyProtection="1">
      <alignment horizontal="left" vertical="center" wrapText="1"/>
      <protection locked="0" hidden="1"/>
    </xf>
    <xf numFmtId="0" fontId="21" fillId="8" borderId="1" xfId="0" applyFont="1" applyFill="1" applyBorder="1" applyAlignment="1" applyProtection="1">
      <alignment horizontal="center" vertical="center" wrapText="1"/>
      <protection locked="0" hidden="1"/>
    </xf>
    <xf numFmtId="0" fontId="22" fillId="9" borderId="13" xfId="0" applyFont="1" applyFill="1" applyBorder="1" applyAlignment="1" applyProtection="1">
      <alignment horizontal="center" vertical="center"/>
      <protection locked="0" hidden="1"/>
    </xf>
    <xf numFmtId="0" fontId="22" fillId="9" borderId="14" xfId="0" applyFont="1" applyFill="1" applyBorder="1" applyAlignment="1" applyProtection="1">
      <alignment horizontal="center" vertical="center"/>
      <protection locked="0" hidden="1"/>
    </xf>
    <xf numFmtId="0" fontId="22" fillId="9" borderId="15" xfId="0" applyFont="1" applyFill="1" applyBorder="1" applyAlignment="1" applyProtection="1">
      <alignment horizontal="center" vertical="center"/>
      <protection locked="0" hidden="1"/>
    </xf>
    <xf numFmtId="0" fontId="39" fillId="10" borderId="1" xfId="0" applyFont="1" applyFill="1" applyBorder="1" applyAlignment="1" applyProtection="1">
      <alignment horizontal="center" vertical="center"/>
      <protection locked="0" hidden="1"/>
    </xf>
    <xf numFmtId="0" fontId="25" fillId="0" borderId="1" xfId="0" applyFont="1" applyFill="1" applyBorder="1" applyAlignment="1" applyProtection="1">
      <alignment horizontal="center" vertical="center" wrapText="1"/>
      <protection locked="0" hidden="1"/>
    </xf>
    <xf numFmtId="0" fontId="22" fillId="4" borderId="13" xfId="0" applyFont="1" applyFill="1" applyBorder="1" applyAlignment="1" applyProtection="1">
      <alignment horizontal="center" vertical="center" wrapText="1"/>
      <protection locked="0" hidden="1"/>
    </xf>
    <xf numFmtId="0" fontId="22" fillId="4" borderId="14" xfId="0" applyFont="1" applyFill="1" applyBorder="1" applyAlignment="1" applyProtection="1">
      <alignment horizontal="center" vertical="center" wrapText="1"/>
      <protection locked="0" hidden="1"/>
    </xf>
    <xf numFmtId="0" fontId="22" fillId="4" borderId="15" xfId="0" applyFont="1" applyFill="1" applyBorder="1" applyAlignment="1" applyProtection="1">
      <alignment horizontal="center" vertical="center" wrapText="1"/>
      <protection locked="0" hidden="1"/>
    </xf>
    <xf numFmtId="1" fontId="25" fillId="6" borderId="1" xfId="0" applyNumberFormat="1" applyFont="1" applyFill="1" applyBorder="1" applyAlignment="1" applyProtection="1">
      <alignment horizontal="center" vertical="center"/>
      <protection locked="0" hidden="1"/>
    </xf>
    <xf numFmtId="0" fontId="22" fillId="6" borderId="13" xfId="0" applyFont="1" applyFill="1" applyBorder="1" applyAlignment="1" applyProtection="1">
      <alignment horizontal="center" vertical="center"/>
      <protection locked="0" hidden="1"/>
    </xf>
    <xf numFmtId="0" fontId="22" fillId="6" borderId="14" xfId="0" applyFont="1" applyFill="1" applyBorder="1" applyAlignment="1" applyProtection="1">
      <alignment horizontal="center" vertical="center"/>
      <protection locked="0" hidden="1"/>
    </xf>
    <xf numFmtId="0" fontId="22" fillId="6" borderId="15" xfId="0" applyFont="1" applyFill="1" applyBorder="1" applyAlignment="1" applyProtection="1">
      <alignment horizontal="center" vertical="center"/>
      <protection locked="0" hidden="1"/>
    </xf>
    <xf numFmtId="0" fontId="20" fillId="0" borderId="15" xfId="0" applyFont="1" applyFill="1" applyBorder="1" applyAlignment="1" applyProtection="1">
      <alignment horizontal="center" vertical="center" wrapText="1"/>
      <protection locked="0" hidden="1"/>
    </xf>
    <xf numFmtId="0" fontId="37" fillId="10" borderId="1" xfId="0" applyFont="1" applyFill="1" applyBorder="1" applyAlignment="1" applyProtection="1">
      <alignment horizontal="center" vertical="center"/>
      <protection locked="0" hidden="1"/>
    </xf>
    <xf numFmtId="0" fontId="21" fillId="2" borderId="7" xfId="0" applyFont="1" applyFill="1" applyBorder="1" applyAlignment="1" applyProtection="1">
      <alignment horizontal="center" vertical="center" wrapText="1"/>
      <protection locked="0" hidden="1"/>
    </xf>
    <xf numFmtId="0" fontId="21" fillId="8" borderId="13" xfId="0" applyFont="1" applyFill="1" applyBorder="1" applyAlignment="1" applyProtection="1">
      <alignment horizontal="center" vertical="center" wrapText="1"/>
      <protection locked="0" hidden="1"/>
    </xf>
    <xf numFmtId="0" fontId="21" fillId="8" borderId="15" xfId="0" applyFont="1" applyFill="1" applyBorder="1" applyAlignment="1" applyProtection="1">
      <alignment horizontal="center" vertical="center" wrapText="1"/>
      <protection locked="0" hidden="1"/>
    </xf>
    <xf numFmtId="17" fontId="25" fillId="0" borderId="13" xfId="0" applyNumberFormat="1" applyFont="1" applyBorder="1" applyAlignment="1" applyProtection="1">
      <alignment horizontal="center" vertical="center" wrapText="1"/>
      <protection locked="0" hidden="1"/>
    </xf>
    <xf numFmtId="0" fontId="25" fillId="0" borderId="14" xfId="0" applyFont="1" applyBorder="1" applyAlignment="1" applyProtection="1">
      <alignment horizontal="center" vertical="center" wrapText="1"/>
      <protection locked="0" hidden="1"/>
    </xf>
    <xf numFmtId="0" fontId="25" fillId="0" borderId="15" xfId="0" applyFont="1" applyBorder="1" applyAlignment="1" applyProtection="1">
      <alignment horizontal="center" vertical="center" wrapText="1"/>
      <protection locked="0" hidden="1"/>
    </xf>
    <xf numFmtId="0" fontId="25" fillId="0" borderId="13" xfId="0" applyFont="1" applyBorder="1" applyAlignment="1" applyProtection="1">
      <alignment horizontal="center" vertical="center" wrapText="1"/>
      <protection locked="0" hidden="1"/>
    </xf>
    <xf numFmtId="0" fontId="25" fillId="0" borderId="16" xfId="0" applyFont="1" applyFill="1" applyBorder="1" applyAlignment="1" applyProtection="1">
      <alignment horizontal="center" vertical="center" wrapText="1"/>
      <protection locked="0" hidden="1"/>
    </xf>
    <xf numFmtId="0" fontId="25" fillId="0" borderId="18" xfId="0" applyFont="1" applyFill="1" applyBorder="1" applyAlignment="1" applyProtection="1">
      <alignment horizontal="center" vertical="center" wrapText="1"/>
      <protection locked="0" hidden="1"/>
    </xf>
    <xf numFmtId="0" fontId="25" fillId="0" borderId="17" xfId="0" applyFont="1" applyFill="1" applyBorder="1" applyAlignment="1" applyProtection="1">
      <alignment horizontal="center" vertical="center" wrapText="1"/>
      <protection locked="0" hidden="1"/>
    </xf>
    <xf numFmtId="0" fontId="16" fillId="0" borderId="14" xfId="0" applyFont="1" applyFill="1" applyBorder="1" applyAlignment="1" applyProtection="1">
      <alignment horizontal="center" vertical="center" wrapText="1"/>
      <protection locked="0" hidden="1"/>
    </xf>
    <xf numFmtId="0" fontId="38" fillId="10" borderId="1" xfId="0" applyFont="1" applyFill="1" applyBorder="1" applyAlignment="1" applyProtection="1">
      <alignment horizontal="center" vertical="center"/>
      <protection locked="0" hidden="1"/>
    </xf>
    <xf numFmtId="0" fontId="20" fillId="3" borderId="1" xfId="0" applyFont="1" applyFill="1" applyBorder="1" applyAlignment="1" applyProtection="1">
      <alignment horizontal="center" vertical="top" wrapText="1"/>
      <protection locked="0" hidden="1"/>
    </xf>
    <xf numFmtId="0" fontId="28" fillId="0" borderId="1" xfId="0" applyFont="1" applyFill="1" applyBorder="1" applyAlignment="1" applyProtection="1">
      <alignment horizontal="center" vertical="center" wrapText="1"/>
      <protection locked="0" hidden="1"/>
    </xf>
    <xf numFmtId="0" fontId="22" fillId="8" borderId="11" xfId="0" applyFont="1" applyFill="1" applyBorder="1" applyAlignment="1" applyProtection="1">
      <alignment horizontal="right" vertical="center" wrapText="1"/>
      <protection locked="0" hidden="1"/>
    </xf>
    <xf numFmtId="0" fontId="26" fillId="0" borderId="13" xfId="0" applyFont="1" applyFill="1" applyBorder="1" applyAlignment="1" applyProtection="1">
      <alignment horizontal="center" vertical="center" wrapText="1"/>
      <protection locked="0" hidden="1"/>
    </xf>
    <xf numFmtId="0" fontId="26" fillId="0" borderId="15" xfId="0" applyFont="1" applyFill="1" applyBorder="1" applyAlignment="1" applyProtection="1">
      <alignment horizontal="center" vertical="center" wrapText="1"/>
      <protection locked="0" hidden="1"/>
    </xf>
    <xf numFmtId="0" fontId="22" fillId="8" borderId="1" xfId="0" applyFont="1" applyFill="1" applyBorder="1" applyAlignment="1" applyProtection="1">
      <alignment horizontal="right" vertical="center" wrapText="1"/>
      <protection locked="0" hidden="1"/>
    </xf>
    <xf numFmtId="0" fontId="22" fillId="8" borderId="13" xfId="0" applyFont="1" applyFill="1" applyBorder="1" applyAlignment="1" applyProtection="1">
      <alignment horizontal="center" vertical="center" wrapText="1"/>
      <protection locked="0" hidden="1"/>
    </xf>
    <xf numFmtId="0" fontId="22" fillId="8" borderId="14" xfId="0" applyFont="1" applyFill="1" applyBorder="1" applyAlignment="1" applyProtection="1">
      <alignment horizontal="center" vertical="center" wrapText="1"/>
      <protection locked="0" hidden="1"/>
    </xf>
    <xf numFmtId="0" fontId="22" fillId="8" borderId="15" xfId="0" applyFont="1" applyFill="1" applyBorder="1" applyAlignment="1" applyProtection="1">
      <alignment horizontal="center" vertical="center" wrapText="1"/>
      <protection locked="0" hidden="1"/>
    </xf>
    <xf numFmtId="0" fontId="26" fillId="0" borderId="18" xfId="0" applyFont="1" applyFill="1" applyBorder="1" applyAlignment="1" applyProtection="1">
      <alignment horizontal="center" vertical="center" wrapText="1"/>
      <protection locked="0" hidden="1"/>
    </xf>
    <xf numFmtId="0" fontId="26" fillId="0" borderId="20" xfId="0" applyFont="1" applyFill="1" applyBorder="1" applyAlignment="1" applyProtection="1">
      <alignment horizontal="center" vertical="center" wrapText="1"/>
      <protection locked="0" hidden="1"/>
    </xf>
    <xf numFmtId="0" fontId="26" fillId="0" borderId="4" xfId="0" applyFont="1" applyFill="1" applyBorder="1" applyAlignment="1" applyProtection="1">
      <alignment horizontal="center" vertical="center" wrapText="1"/>
      <protection locked="0" hidden="1"/>
    </xf>
    <xf numFmtId="0" fontId="22" fillId="2" borderId="1" xfId="0" applyFont="1" applyFill="1" applyBorder="1" applyAlignment="1" applyProtection="1">
      <alignment horizontal="center" vertical="center" wrapText="1"/>
    </xf>
    <xf numFmtId="0" fontId="25" fillId="8" borderId="1" xfId="0" applyFont="1" applyFill="1" applyBorder="1" applyAlignment="1" applyProtection="1">
      <alignment horizontal="center" vertical="center" wrapText="1"/>
    </xf>
    <xf numFmtId="1" fontId="22" fillId="0" borderId="1" xfId="0" applyNumberFormat="1"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xf>
    <xf numFmtId="1" fontId="22" fillId="0" borderId="1" xfId="0" applyNumberFormat="1"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2" fillId="0" borderId="1" xfId="0" applyFont="1" applyFill="1" applyBorder="1" applyAlignment="1" applyProtection="1">
      <alignment horizontal="center" vertical="center" wrapText="1"/>
    </xf>
    <xf numFmtId="0" fontId="22" fillId="8" borderId="1" xfId="0" applyFont="1" applyFill="1" applyBorder="1" applyAlignment="1" applyProtection="1">
      <alignment horizontal="center" vertical="center" wrapText="1"/>
    </xf>
    <xf numFmtId="0" fontId="25" fillId="8" borderId="1" xfId="0" applyFont="1" applyFill="1" applyBorder="1" applyAlignment="1" applyProtection="1">
      <alignment horizontal="left" vertical="center" wrapText="1"/>
    </xf>
    <xf numFmtId="0" fontId="28" fillId="0" borderId="1" xfId="0" applyFont="1" applyFill="1" applyBorder="1" applyAlignment="1" applyProtection="1">
      <alignment horizontal="center" vertical="center" wrapText="1"/>
    </xf>
    <xf numFmtId="0" fontId="42" fillId="10" borderId="1" xfId="0" applyFont="1" applyFill="1" applyBorder="1" applyAlignment="1" applyProtection="1">
      <alignment horizontal="center" vertical="center"/>
    </xf>
    <xf numFmtId="0" fontId="22" fillId="8" borderId="13" xfId="0" applyFont="1" applyFill="1" applyBorder="1" applyAlignment="1" applyProtection="1">
      <alignment horizontal="center" vertical="center" wrapText="1"/>
    </xf>
    <xf numFmtId="0" fontId="22" fillId="8" borderId="14" xfId="0" applyFont="1" applyFill="1" applyBorder="1" applyAlignment="1" applyProtection="1">
      <alignment horizontal="center" vertical="center" wrapText="1"/>
    </xf>
    <xf numFmtId="0" fontId="22" fillId="8" borderId="15"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26" fillId="0" borderId="18" xfId="0" applyFont="1" applyFill="1" applyBorder="1" applyAlignment="1" applyProtection="1">
      <alignment horizontal="center" vertical="center" wrapText="1"/>
    </xf>
    <xf numFmtId="0" fontId="26" fillId="0" borderId="19" xfId="0" applyFont="1" applyFill="1" applyBorder="1" applyAlignment="1" applyProtection="1">
      <alignment horizontal="center" vertical="center" wrapText="1"/>
    </xf>
    <xf numFmtId="0" fontId="26" fillId="0" borderId="20"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6" fillId="0" borderId="1" xfId="0" applyFont="1" applyBorder="1" applyAlignment="1" applyProtection="1">
      <alignment horizontal="center" vertical="center"/>
    </xf>
    <xf numFmtId="0" fontId="22" fillId="8" borderId="11" xfId="0" applyFont="1" applyFill="1" applyBorder="1" applyAlignment="1" applyProtection="1">
      <alignment horizontal="right" vertical="center" wrapText="1"/>
    </xf>
    <xf numFmtId="0" fontId="26" fillId="0" borderId="13"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0" fontId="22" fillId="8" borderId="1" xfId="0" applyFont="1" applyFill="1" applyBorder="1" applyAlignment="1" applyProtection="1">
      <alignment horizontal="right" vertical="center" wrapText="1"/>
    </xf>
    <xf numFmtId="0" fontId="26" fillId="0" borderId="1"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xf>
    <xf numFmtId="0" fontId="21" fillId="8" borderId="13" xfId="0" applyFont="1" applyFill="1" applyBorder="1" applyAlignment="1" applyProtection="1">
      <alignment horizontal="center" vertical="center" wrapText="1"/>
    </xf>
    <xf numFmtId="0" fontId="21" fillId="8" borderId="15" xfId="0" applyFont="1" applyFill="1" applyBorder="1" applyAlignment="1" applyProtection="1">
      <alignment horizontal="center" vertical="center" wrapText="1"/>
    </xf>
    <xf numFmtId="0" fontId="21" fillId="8" borderId="1"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25" fillId="8" borderId="24" xfId="0" applyFont="1" applyFill="1" applyBorder="1" applyAlignment="1" applyProtection="1">
      <alignment horizontal="left" vertical="center" wrapText="1"/>
    </xf>
    <xf numFmtId="0" fontId="25" fillId="8" borderId="25" xfId="0" applyFont="1" applyFill="1" applyBorder="1" applyAlignment="1" applyProtection="1">
      <alignment horizontal="left" vertical="center" wrapText="1"/>
    </xf>
    <xf numFmtId="0" fontId="25" fillId="8" borderId="26" xfId="0" applyFont="1" applyFill="1" applyBorder="1" applyAlignment="1" applyProtection="1">
      <alignment horizontal="left" vertical="center" wrapText="1"/>
    </xf>
    <xf numFmtId="0" fontId="25" fillId="8" borderId="5" xfId="0" applyFont="1" applyFill="1" applyBorder="1" applyAlignment="1" applyProtection="1">
      <alignment horizontal="left" vertical="center" wrapText="1"/>
    </xf>
    <xf numFmtId="0" fontId="25" fillId="8" borderId="13" xfId="0" applyFont="1" applyFill="1" applyBorder="1" applyAlignment="1" applyProtection="1">
      <alignment horizontal="left" vertical="center" wrapText="1"/>
    </xf>
    <xf numFmtId="0" fontId="25" fillId="8" borderId="22" xfId="0" applyFont="1" applyFill="1" applyBorder="1" applyAlignment="1" applyProtection="1">
      <alignment horizontal="left" vertical="center" wrapText="1"/>
    </xf>
    <xf numFmtId="0" fontId="25" fillId="8" borderId="27" xfId="0" applyFont="1" applyFill="1" applyBorder="1" applyAlignment="1" applyProtection="1">
      <alignment horizontal="left" vertical="center" wrapText="1"/>
    </xf>
    <xf numFmtId="0" fontId="25" fillId="8" borderId="28" xfId="0" applyFont="1" applyFill="1" applyBorder="1" applyAlignment="1" applyProtection="1">
      <alignment horizontal="left" vertical="center" wrapText="1"/>
    </xf>
    <xf numFmtId="0" fontId="25" fillId="8" borderId="24" xfId="0" applyFont="1" applyFill="1" applyBorder="1" applyAlignment="1" applyProtection="1">
      <alignment horizontal="center" vertical="center" wrapText="1"/>
    </xf>
    <xf numFmtId="0" fontId="25" fillId="8" borderId="29" xfId="0" applyFont="1" applyFill="1" applyBorder="1" applyAlignment="1" applyProtection="1">
      <alignment horizontal="center" vertical="center" wrapText="1"/>
    </xf>
    <xf numFmtId="0" fontId="25" fillId="8" borderId="5" xfId="0" applyFont="1" applyFill="1" applyBorder="1" applyAlignment="1" applyProtection="1">
      <alignment horizontal="center" vertical="center" wrapText="1"/>
    </xf>
    <xf numFmtId="0" fontId="25" fillId="8" borderId="6" xfId="0" applyFont="1" applyFill="1" applyBorder="1" applyAlignment="1" applyProtection="1">
      <alignment horizontal="center" vertical="center" wrapText="1"/>
    </xf>
    <xf numFmtId="0" fontId="25" fillId="8" borderId="22" xfId="0" applyFont="1" applyFill="1" applyBorder="1" applyAlignment="1" applyProtection="1">
      <alignment horizontal="center" vertical="center" wrapText="1"/>
    </xf>
    <xf numFmtId="0" fontId="25" fillId="8" borderId="23" xfId="0" applyFont="1" applyFill="1" applyBorder="1" applyAlignment="1" applyProtection="1">
      <alignment horizontal="center" vertical="center" wrapText="1"/>
    </xf>
    <xf numFmtId="0" fontId="25" fillId="8" borderId="30" xfId="0" applyFont="1" applyFill="1" applyBorder="1" applyAlignment="1" applyProtection="1">
      <alignment horizontal="left" vertical="center" wrapText="1"/>
    </xf>
    <xf numFmtId="0" fontId="25" fillId="8" borderId="21" xfId="0" applyFont="1" applyFill="1" applyBorder="1" applyAlignment="1" applyProtection="1">
      <alignment horizontal="left" vertical="center" wrapText="1"/>
    </xf>
    <xf numFmtId="0" fontId="25" fillId="8" borderId="19"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xf>
    <xf numFmtId="0" fontId="22" fillId="0" borderId="20" xfId="0" applyFont="1" applyFill="1" applyBorder="1" applyAlignment="1" applyProtection="1">
      <alignment horizontal="left" vertical="center"/>
    </xf>
    <xf numFmtId="0" fontId="37" fillId="10" borderId="1" xfId="0" applyFont="1" applyFill="1" applyBorder="1" applyAlignment="1" applyProtection="1">
      <alignment horizontal="center" vertical="center"/>
    </xf>
    <xf numFmtId="0" fontId="22" fillId="9" borderId="13" xfId="0" applyFont="1" applyFill="1" applyBorder="1" applyAlignment="1" applyProtection="1">
      <alignment horizontal="center" vertical="center"/>
    </xf>
    <xf numFmtId="0" fontId="22" fillId="9" borderId="14" xfId="0" applyFont="1" applyFill="1" applyBorder="1" applyAlignment="1" applyProtection="1">
      <alignment horizontal="center" vertical="center"/>
    </xf>
    <xf numFmtId="0" fontId="22" fillId="9" borderId="15" xfId="0" applyFont="1" applyFill="1" applyBorder="1" applyAlignment="1" applyProtection="1">
      <alignment horizontal="center" vertical="center"/>
    </xf>
    <xf numFmtId="0" fontId="20" fillId="0" borderId="13"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8" borderId="16" xfId="0" applyFont="1" applyFill="1" applyBorder="1" applyAlignment="1" applyProtection="1">
      <alignment horizontal="center" vertical="center" wrapText="1"/>
    </xf>
    <xf numFmtId="0" fontId="20" fillId="8" borderId="17" xfId="0" applyFont="1" applyFill="1" applyBorder="1" applyAlignment="1" applyProtection="1">
      <alignment horizontal="center" vertical="center" wrapText="1"/>
    </xf>
    <xf numFmtId="0" fontId="20" fillId="8" borderId="18" xfId="0" applyFont="1" applyFill="1" applyBorder="1" applyAlignment="1" applyProtection="1">
      <alignment horizontal="center" vertical="center" wrapText="1"/>
    </xf>
    <xf numFmtId="0" fontId="20" fillId="8" borderId="19" xfId="0" applyFont="1" applyFill="1" applyBorder="1" applyAlignment="1" applyProtection="1">
      <alignment horizontal="center" vertical="center" wrapText="1"/>
    </xf>
    <xf numFmtId="0" fontId="20" fillId="8" borderId="0" xfId="0" applyFont="1" applyFill="1" applyBorder="1" applyAlignment="1" applyProtection="1">
      <alignment horizontal="center" vertical="center" wrapText="1"/>
    </xf>
    <xf numFmtId="0" fontId="20" fillId="8" borderId="20" xfId="0" applyFont="1" applyFill="1" applyBorder="1" applyAlignment="1" applyProtection="1">
      <alignment horizontal="center" vertical="center" wrapText="1"/>
    </xf>
    <xf numFmtId="0" fontId="20" fillId="8" borderId="2" xfId="0" applyFont="1" applyFill="1" applyBorder="1" applyAlignment="1" applyProtection="1">
      <alignment horizontal="center" vertical="center" wrapText="1"/>
    </xf>
    <xf numFmtId="0" fontId="20" fillId="8" borderId="3" xfId="0" applyFont="1" applyFill="1" applyBorder="1" applyAlignment="1" applyProtection="1">
      <alignment horizontal="center" vertical="center" wrapText="1"/>
    </xf>
    <xf numFmtId="0" fontId="20" fillId="8" borderId="4" xfId="0" applyFont="1" applyFill="1" applyBorder="1" applyAlignment="1" applyProtection="1">
      <alignment horizontal="center" vertical="center" wrapText="1"/>
    </xf>
    <xf numFmtId="0" fontId="21" fillId="8" borderId="16" xfId="0" applyFont="1" applyFill="1" applyBorder="1" applyAlignment="1" applyProtection="1">
      <alignment horizontal="center" vertical="center" wrapText="1"/>
    </xf>
    <xf numFmtId="0" fontId="21" fillId="8" borderId="17" xfId="0" applyFont="1" applyFill="1" applyBorder="1" applyAlignment="1" applyProtection="1">
      <alignment horizontal="center" vertical="center" wrapText="1"/>
    </xf>
    <xf numFmtId="0" fontId="21" fillId="8" borderId="18" xfId="0" applyFont="1" applyFill="1" applyBorder="1" applyAlignment="1" applyProtection="1">
      <alignment horizontal="center" vertical="center" wrapText="1"/>
    </xf>
    <xf numFmtId="0" fontId="21" fillId="8" borderId="19" xfId="0" applyFont="1" applyFill="1" applyBorder="1" applyAlignment="1" applyProtection="1">
      <alignment horizontal="center" vertical="center" wrapText="1"/>
    </xf>
    <xf numFmtId="0" fontId="21" fillId="8" borderId="0" xfId="0" applyFont="1" applyFill="1" applyBorder="1" applyAlignment="1" applyProtection="1">
      <alignment horizontal="center" vertical="center" wrapText="1"/>
    </xf>
    <xf numFmtId="0" fontId="21" fillId="8" borderId="20" xfId="0" applyFont="1" applyFill="1" applyBorder="1" applyAlignment="1" applyProtection="1">
      <alignment horizontal="center" vertical="center" wrapText="1"/>
    </xf>
    <xf numFmtId="0" fontId="21" fillId="8" borderId="2" xfId="0" applyFont="1" applyFill="1" applyBorder="1" applyAlignment="1" applyProtection="1">
      <alignment horizontal="center" vertical="center" wrapText="1"/>
    </xf>
    <xf numFmtId="0" fontId="21" fillId="8" borderId="3" xfId="0" applyFont="1" applyFill="1" applyBorder="1" applyAlignment="1" applyProtection="1">
      <alignment horizontal="center" vertical="center" wrapText="1"/>
    </xf>
    <xf numFmtId="0" fontId="21" fillId="8" borderId="4" xfId="0" applyFont="1" applyFill="1" applyBorder="1" applyAlignment="1" applyProtection="1">
      <alignment horizontal="center" vertical="center" wrapText="1"/>
    </xf>
    <xf numFmtId="0" fontId="20" fillId="8" borderId="1" xfId="0" applyFont="1" applyFill="1" applyBorder="1" applyAlignment="1" applyProtection="1">
      <alignment horizontal="center" vertical="center" wrapText="1"/>
    </xf>
    <xf numFmtId="0" fontId="39" fillId="1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22" fillId="4" borderId="13" xfId="0" applyFont="1" applyFill="1" applyBorder="1" applyAlignment="1" applyProtection="1">
      <alignment horizontal="center" vertical="center" wrapText="1"/>
    </xf>
    <xf numFmtId="0" fontId="22" fillId="4" borderId="14" xfId="0" applyFont="1" applyFill="1" applyBorder="1" applyAlignment="1" applyProtection="1">
      <alignment horizontal="center" vertical="center" wrapText="1"/>
    </xf>
    <xf numFmtId="0" fontId="22" fillId="4" borderId="15" xfId="0" applyFont="1" applyFill="1" applyBorder="1" applyAlignment="1" applyProtection="1">
      <alignment horizontal="center" vertical="center" wrapText="1"/>
    </xf>
    <xf numFmtId="1" fontId="25" fillId="6" borderId="1" xfId="0" applyNumberFormat="1" applyFont="1" applyFill="1" applyBorder="1" applyAlignment="1" applyProtection="1">
      <alignment horizontal="center" vertical="center"/>
    </xf>
    <xf numFmtId="0" fontId="22" fillId="6" borderId="13" xfId="0" applyFont="1" applyFill="1" applyBorder="1" applyAlignment="1" applyProtection="1">
      <alignment horizontal="center" vertical="center"/>
    </xf>
    <xf numFmtId="0" fontId="22" fillId="6" borderId="14" xfId="0" applyFont="1" applyFill="1" applyBorder="1" applyAlignment="1" applyProtection="1">
      <alignment horizontal="center" vertical="center"/>
    </xf>
    <xf numFmtId="0" fontId="22" fillId="6" borderId="15" xfId="0" applyFont="1" applyFill="1" applyBorder="1" applyAlignment="1" applyProtection="1">
      <alignment horizontal="center" vertical="center"/>
    </xf>
    <xf numFmtId="0" fontId="38" fillId="10" borderId="1" xfId="0" applyFont="1" applyFill="1" applyBorder="1" applyAlignment="1" applyProtection="1">
      <alignment horizontal="center" vertical="center"/>
    </xf>
    <xf numFmtId="0" fontId="20" fillId="3" borderId="1" xfId="0" applyFont="1" applyFill="1" applyBorder="1" applyAlignment="1" applyProtection="1">
      <alignment horizontal="center" vertical="top" wrapText="1"/>
    </xf>
    <xf numFmtId="17" fontId="25" fillId="0" borderId="13" xfId="0" applyNumberFormat="1"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16" fillId="0" borderId="14" xfId="0" applyFont="1" applyFill="1" applyBorder="1" applyAlignment="1">
      <alignment horizontal="center" vertical="center" wrapText="1"/>
    </xf>
    <xf numFmtId="0" fontId="22" fillId="0" borderId="13"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22" fillId="8" borderId="16" xfId="0" applyFont="1" applyFill="1" applyBorder="1" applyAlignment="1" applyProtection="1">
      <alignment horizontal="center" vertical="center" wrapText="1"/>
    </xf>
    <xf numFmtId="0" fontId="22" fillId="8" borderId="17" xfId="0" applyFont="1" applyFill="1" applyBorder="1" applyAlignment="1" applyProtection="1">
      <alignment horizontal="center" vertical="center" wrapText="1"/>
    </xf>
    <xf numFmtId="0" fontId="22" fillId="8" borderId="18" xfId="0" applyFont="1" applyFill="1" applyBorder="1" applyAlignment="1" applyProtection="1">
      <alignment horizontal="center" vertical="center" wrapText="1"/>
    </xf>
    <xf numFmtId="0" fontId="22" fillId="8" borderId="19" xfId="0" applyFont="1" applyFill="1" applyBorder="1" applyAlignment="1" applyProtection="1">
      <alignment horizontal="center" vertical="center" wrapText="1"/>
    </xf>
    <xf numFmtId="0" fontId="22" fillId="8" borderId="0" xfId="0" applyFont="1" applyFill="1" applyBorder="1" applyAlignment="1" applyProtection="1">
      <alignment horizontal="center" vertical="center" wrapText="1"/>
    </xf>
    <xf numFmtId="0" fontId="22" fillId="8" borderId="20" xfId="0" applyFont="1" applyFill="1" applyBorder="1" applyAlignment="1" applyProtection="1">
      <alignment horizontal="center" vertical="center" wrapText="1"/>
    </xf>
    <xf numFmtId="0" fontId="22" fillId="8" borderId="2"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2" fillId="8" borderId="4"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3" fillId="0" borderId="1" xfId="0" applyFont="1" applyFill="1" applyBorder="1" applyAlignment="1" applyProtection="1">
      <alignment horizontal="justify" vertical="center" wrapText="1"/>
    </xf>
    <xf numFmtId="0" fontId="8" fillId="0" borderId="0"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2" fillId="4" borderId="19"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20" xfId="0" applyFont="1" applyFill="1" applyBorder="1" applyAlignment="1" applyProtection="1">
      <alignment horizontal="center" vertical="center" wrapText="1"/>
    </xf>
    <xf numFmtId="0" fontId="12" fillId="8" borderId="31" xfId="0" applyFont="1" applyFill="1" applyBorder="1" applyAlignment="1" applyProtection="1">
      <alignment horizontal="center" vertical="center" wrapText="1"/>
    </xf>
    <xf numFmtId="0" fontId="17" fillId="8" borderId="34" xfId="0" applyFont="1" applyFill="1" applyBorder="1" applyAlignment="1" applyProtection="1">
      <alignment horizontal="center" vertical="center" wrapText="1"/>
    </xf>
    <xf numFmtId="0" fontId="17" fillId="8" borderId="32" xfId="0" applyFont="1" applyFill="1" applyBorder="1" applyAlignment="1" applyProtection="1">
      <alignment horizontal="center" vertical="top" wrapText="1"/>
    </xf>
    <xf numFmtId="0" fontId="17" fillId="8" borderId="33" xfId="0" applyFont="1" applyFill="1" applyBorder="1" applyAlignment="1" applyProtection="1">
      <alignment horizontal="center" vertical="top" wrapText="1"/>
    </xf>
    <xf numFmtId="0" fontId="17" fillId="8" borderId="2" xfId="0" applyFont="1" applyFill="1" applyBorder="1" applyAlignment="1" applyProtection="1">
      <alignment horizontal="center" vertical="top" wrapText="1"/>
    </xf>
    <xf numFmtId="0" fontId="17" fillId="8" borderId="3" xfId="0" applyFont="1" applyFill="1" applyBorder="1" applyAlignment="1" applyProtection="1">
      <alignment horizontal="center" vertical="top" wrapText="1"/>
    </xf>
    <xf numFmtId="0" fontId="12" fillId="8" borderId="25" xfId="0" applyFont="1" applyFill="1" applyBorder="1" applyAlignment="1" applyProtection="1">
      <alignment horizontal="center" vertical="center" wrapText="1"/>
    </xf>
    <xf numFmtId="0" fontId="12" fillId="8" borderId="29" xfId="0" applyFont="1" applyFill="1" applyBorder="1" applyAlignment="1" applyProtection="1">
      <alignment horizontal="center" vertical="center"/>
    </xf>
    <xf numFmtId="0" fontId="43" fillId="8" borderId="1" xfId="0" applyFont="1" applyFill="1" applyBorder="1" applyAlignment="1">
      <alignment horizontal="center" vertical="center"/>
    </xf>
    <xf numFmtId="0" fontId="20" fillId="11" borderId="1" xfId="0" applyFont="1" applyFill="1" applyBorder="1" applyAlignment="1">
      <alignment horizontal="center" vertical="center" wrapText="1"/>
    </xf>
    <xf numFmtId="1" fontId="25" fillId="0" borderId="1" xfId="0" applyNumberFormat="1" applyFont="1" applyBorder="1" applyAlignment="1">
      <alignment horizontal="center" vertical="center"/>
    </xf>
    <xf numFmtId="0" fontId="22" fillId="6" borderId="1" xfId="0" applyFont="1" applyFill="1" applyBorder="1" applyAlignment="1" applyProtection="1">
      <alignment horizontal="center" vertical="center"/>
    </xf>
    <xf numFmtId="0" fontId="25"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39" fillId="12" borderId="13" xfId="0" applyFont="1" applyFill="1" applyBorder="1" applyAlignment="1">
      <alignment horizontal="center" vertical="center" wrapText="1"/>
    </xf>
    <xf numFmtId="0" fontId="39" fillId="12" borderId="14" xfId="0" applyFont="1" applyFill="1" applyBorder="1" applyAlignment="1">
      <alignment horizontal="center" vertical="center" wrapText="1"/>
    </xf>
    <xf numFmtId="0" fontId="39" fillId="12" borderId="15" xfId="0" applyFont="1" applyFill="1" applyBorder="1" applyAlignment="1">
      <alignment horizontal="center" vertical="center" wrapText="1"/>
    </xf>
    <xf numFmtId="0" fontId="26" fillId="0" borderId="16"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31" fillId="4" borderId="15" xfId="0" applyFont="1" applyFill="1" applyBorder="1" applyAlignment="1">
      <alignment horizontal="center" vertical="center"/>
    </xf>
    <xf numFmtId="0" fontId="31" fillId="4" borderId="1" xfId="0" applyFont="1" applyFill="1" applyBorder="1" applyAlignment="1">
      <alignment horizontal="center" vertical="center"/>
    </xf>
    <xf numFmtId="0" fontId="30" fillId="5" borderId="13" xfId="0" applyFont="1" applyFill="1" applyBorder="1" applyAlignment="1">
      <alignment horizontal="center" vertical="center" wrapText="1"/>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20"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1" fillId="4" borderId="11" xfId="0" applyFont="1" applyFill="1" applyBorder="1" applyAlignment="1">
      <alignment horizontal="center" vertical="center" wrapText="1"/>
    </xf>
  </cellXfs>
  <cellStyles count="2">
    <cellStyle name="Millares" xfId="1" builtinId="3"/>
    <cellStyle name="Normal" xfId="0" builtinId="0"/>
  </cellStyles>
  <dxfs count="291">
    <dxf>
      <fill>
        <patternFill>
          <bgColor theme="6"/>
        </patternFill>
      </fill>
    </dxf>
    <dxf>
      <fill>
        <patternFill>
          <bgColor theme="9" tint="-0.24994659260841701"/>
        </patternFill>
      </fill>
    </dxf>
    <dxf>
      <fill>
        <patternFill>
          <bgColor rgb="FFFFFF00"/>
        </patternFill>
      </fill>
    </dxf>
    <dxf>
      <fill>
        <patternFill>
          <bgColor rgb="FFFF0000"/>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theme="6"/>
        </patternFill>
      </fill>
    </dxf>
    <dxf>
      <fill>
        <patternFill>
          <bgColor theme="9" tint="-0.24994659260841701"/>
        </patternFill>
      </fill>
    </dxf>
    <dxf>
      <fill>
        <patternFill>
          <bgColor rgb="FFFFFF00"/>
        </patternFill>
      </fill>
    </dxf>
    <dxf>
      <fill>
        <patternFill>
          <bgColor rgb="FFFF0000"/>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theme="6"/>
        </patternFill>
      </fill>
    </dxf>
    <dxf>
      <fill>
        <patternFill>
          <bgColor theme="9" tint="-0.24994659260841701"/>
        </patternFill>
      </fill>
    </dxf>
    <dxf>
      <fill>
        <patternFill>
          <bgColor rgb="FFFFFF00"/>
        </patternFill>
      </fill>
    </dxf>
    <dxf>
      <fill>
        <patternFill>
          <bgColor rgb="FFFF0000"/>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theme="6"/>
        </patternFill>
      </fill>
    </dxf>
    <dxf>
      <fill>
        <patternFill>
          <bgColor theme="9" tint="-0.24994659260841701"/>
        </patternFill>
      </fill>
    </dxf>
    <dxf>
      <fill>
        <patternFill>
          <bgColor rgb="FFFFFF00"/>
        </patternFill>
      </fill>
    </dxf>
    <dxf>
      <fill>
        <patternFill>
          <bgColor rgb="FFFF0000"/>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theme="6"/>
        </patternFill>
      </fill>
    </dxf>
    <dxf>
      <fill>
        <patternFill>
          <bgColor theme="9" tint="-0.24994659260841701"/>
        </patternFill>
      </fill>
    </dxf>
    <dxf>
      <fill>
        <patternFill>
          <bgColor rgb="FFFFFF00"/>
        </patternFill>
      </fill>
    </dxf>
    <dxf>
      <fill>
        <patternFill>
          <bgColor rgb="FFFF0000"/>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i val="0"/>
      </font>
      <fill>
        <patternFill>
          <bgColor theme="9" tint="-0.24994659260841701"/>
        </patternFill>
      </fill>
    </dxf>
    <dxf>
      <font>
        <b/>
        <i val="0"/>
      </font>
      <fill>
        <patternFill>
          <bgColor rgb="FFFF0000"/>
        </patternFill>
      </fill>
    </dxf>
    <dxf>
      <fill>
        <patternFill>
          <bgColor rgb="FFFFFF00"/>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i val="0"/>
      </font>
      <fill>
        <patternFill>
          <bgColor theme="9" tint="-0.24994659260841701"/>
        </patternFill>
      </fill>
    </dxf>
    <dxf>
      <font>
        <b/>
        <i val="0"/>
      </font>
      <fill>
        <patternFill>
          <bgColor rgb="FFFF0000"/>
        </patternFill>
      </fill>
    </dxf>
    <dxf>
      <fill>
        <patternFill>
          <bgColor rgb="FFFFFF00"/>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i val="0"/>
      </font>
      <fill>
        <patternFill>
          <bgColor theme="9" tint="-0.24994659260841701"/>
        </patternFill>
      </fill>
    </dxf>
    <dxf>
      <font>
        <b/>
        <i val="0"/>
      </font>
      <fill>
        <patternFill>
          <bgColor rgb="FFFF0000"/>
        </patternFill>
      </fill>
    </dxf>
    <dxf>
      <fill>
        <patternFill>
          <bgColor rgb="FFFFFF00"/>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i val="0"/>
      </font>
      <fill>
        <patternFill>
          <bgColor theme="9" tint="-0.24994659260841701"/>
        </patternFill>
      </fill>
    </dxf>
    <dxf>
      <font>
        <b/>
        <i val="0"/>
      </font>
      <fill>
        <patternFill>
          <bgColor rgb="FFFF0000"/>
        </patternFill>
      </fill>
    </dxf>
    <dxf>
      <fill>
        <patternFill>
          <bgColor rgb="FFFFFF00"/>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i val="0"/>
      </font>
      <fill>
        <patternFill>
          <bgColor theme="9" tint="-0.24994659260841701"/>
        </patternFill>
      </fill>
    </dxf>
    <dxf>
      <font>
        <b/>
        <i val="0"/>
      </font>
      <fill>
        <patternFill>
          <bgColor rgb="FFFF0000"/>
        </patternFill>
      </fill>
    </dxf>
    <dxf>
      <fill>
        <patternFill>
          <bgColor rgb="FFFFFF00"/>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ont>
        <b val="0"/>
        <i val="0"/>
        <strike val="0"/>
      </font>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00B050"/>
        </patternFill>
      </fill>
    </dxf>
    <dxf>
      <fill>
        <patternFill>
          <bgColor rgb="FFFF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104775</xdr:rowOff>
    </xdr:from>
    <xdr:to>
      <xdr:col>1</xdr:col>
      <xdr:colOff>1200150</xdr:colOff>
      <xdr:row>4</xdr:row>
      <xdr:rowOff>133350</xdr:rowOff>
    </xdr:to>
    <xdr:pic macro="[0]!ThisWorkbook.Protegertodo">
      <xdr:nvPicPr>
        <xdr:cNvPr id="6357" name="Picture 44" descr="escudo_pasto_pequen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04775"/>
          <a:ext cx="14192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2514600</xdr:colOff>
      <xdr:row>7</xdr:row>
      <xdr:rowOff>219075</xdr:rowOff>
    </xdr:from>
    <xdr:to>
      <xdr:col>11</xdr:col>
      <xdr:colOff>1647825</xdr:colOff>
      <xdr:row>7</xdr:row>
      <xdr:rowOff>4733925</xdr:rowOff>
    </xdr:to>
    <xdr:pic>
      <xdr:nvPicPr>
        <xdr:cNvPr id="24585"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876"/>
        <a:stretch>
          <a:fillRect/>
        </a:stretch>
      </xdr:blipFill>
      <xdr:spPr bwMode="auto">
        <a:xfrm>
          <a:off x="28775025" y="6343650"/>
          <a:ext cx="6229350"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2514600</xdr:colOff>
      <xdr:row>7</xdr:row>
      <xdr:rowOff>219075</xdr:rowOff>
    </xdr:from>
    <xdr:to>
      <xdr:col>11</xdr:col>
      <xdr:colOff>1647825</xdr:colOff>
      <xdr:row>7</xdr:row>
      <xdr:rowOff>4733925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876"/>
        <a:stretch>
          <a:fillRect/>
        </a:stretch>
      </xdr:blipFill>
      <xdr:spPr bwMode="auto">
        <a:xfrm>
          <a:off x="28775025" y="6343650"/>
          <a:ext cx="6229350"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2514600</xdr:colOff>
      <xdr:row>7</xdr:row>
      <xdr:rowOff>219075</xdr:rowOff>
    </xdr:from>
    <xdr:to>
      <xdr:col>11</xdr:col>
      <xdr:colOff>1647825</xdr:colOff>
      <xdr:row>7</xdr:row>
      <xdr:rowOff>4733925</xdr:rowOff>
    </xdr:to>
    <xdr:pic>
      <xdr:nvPicPr>
        <xdr:cNvPr id="27655"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876"/>
        <a:stretch>
          <a:fillRect/>
        </a:stretch>
      </xdr:blipFill>
      <xdr:spPr bwMode="auto">
        <a:xfrm>
          <a:off x="28775025" y="6343650"/>
          <a:ext cx="6229350"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2514600</xdr:colOff>
      <xdr:row>7</xdr:row>
      <xdr:rowOff>219075</xdr:rowOff>
    </xdr:from>
    <xdr:to>
      <xdr:col>11</xdr:col>
      <xdr:colOff>1647825</xdr:colOff>
      <xdr:row>7</xdr:row>
      <xdr:rowOff>4733925</xdr:rowOff>
    </xdr:to>
    <xdr:pic>
      <xdr:nvPicPr>
        <xdr:cNvPr id="2970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876"/>
        <a:stretch>
          <a:fillRect/>
        </a:stretch>
      </xdr:blipFill>
      <xdr:spPr bwMode="auto">
        <a:xfrm>
          <a:off x="28775025" y="6343650"/>
          <a:ext cx="6229350"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2514600</xdr:colOff>
      <xdr:row>7</xdr:row>
      <xdr:rowOff>219075</xdr:rowOff>
    </xdr:from>
    <xdr:to>
      <xdr:col>11</xdr:col>
      <xdr:colOff>1647825</xdr:colOff>
      <xdr:row>7</xdr:row>
      <xdr:rowOff>4733925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876"/>
        <a:stretch>
          <a:fillRect/>
        </a:stretch>
      </xdr:blipFill>
      <xdr:spPr bwMode="auto">
        <a:xfrm>
          <a:off x="28775025" y="6343650"/>
          <a:ext cx="6229350"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19049</xdr:rowOff>
    </xdr:from>
    <xdr:to>
      <xdr:col>2</xdr:col>
      <xdr:colOff>723900</xdr:colOff>
      <xdr:row>3</xdr:row>
      <xdr:rowOff>180974</xdr:rowOff>
    </xdr:to>
    <xdr:sp macro="[0]!ThisWorkbook.Protegertodo" textlink="">
      <xdr:nvSpPr>
        <xdr:cNvPr id="2" name="Rectángulo 1"/>
        <xdr:cNvSpPr/>
      </xdr:nvSpPr>
      <xdr:spPr>
        <a:xfrm>
          <a:off x="762000" y="400049"/>
          <a:ext cx="1485900" cy="352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PROTEGER</a:t>
          </a:r>
        </a:p>
      </xdr:txBody>
    </xdr:sp>
    <xdr:clientData/>
  </xdr:twoCellAnchor>
  <xdr:twoCellAnchor>
    <xdr:from>
      <xdr:col>1</xdr:col>
      <xdr:colOff>0</xdr:colOff>
      <xdr:row>4</xdr:row>
      <xdr:rowOff>133349</xdr:rowOff>
    </xdr:from>
    <xdr:to>
      <xdr:col>2</xdr:col>
      <xdr:colOff>742950</xdr:colOff>
      <xdr:row>6</xdr:row>
      <xdr:rowOff>104774</xdr:rowOff>
    </xdr:to>
    <xdr:sp macro="[0]!ThisWorkbook.DesProtegertodo" textlink="">
      <xdr:nvSpPr>
        <xdr:cNvPr id="3" name="Rectángulo 2"/>
        <xdr:cNvSpPr/>
      </xdr:nvSpPr>
      <xdr:spPr>
        <a:xfrm>
          <a:off x="762000" y="895349"/>
          <a:ext cx="1504950" cy="352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DESPROTEGER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N125"/>
  <sheetViews>
    <sheetView tabSelected="1" view="pageBreakPreview" topLeftCell="A2" zoomScale="60" zoomScaleNormal="40" workbookViewId="0">
      <selection activeCell="C9" sqref="C9:T9"/>
    </sheetView>
  </sheetViews>
  <sheetFormatPr baseColWidth="10" defaultColWidth="11.453125" defaultRowHeight="61.5" x14ac:dyDescent="1.1000000000000001"/>
  <cols>
    <col min="1" max="1" width="9.1796875" style="22" customWidth="1"/>
    <col min="2" max="2" width="37" style="19" customWidth="1"/>
    <col min="3" max="3" width="13.453125" style="19" customWidth="1"/>
    <col min="4" max="4" width="30.7265625" style="19" customWidth="1"/>
    <col min="5" max="5" width="72.81640625" style="19" customWidth="1"/>
    <col min="6" max="6" width="80.26953125" style="19" customWidth="1"/>
    <col min="7" max="9" width="10.7265625" style="19" customWidth="1"/>
    <col min="10" max="10" width="84.81640625" style="19" customWidth="1"/>
    <col min="11" max="13" width="10.7265625" style="19" customWidth="1"/>
    <col min="14" max="14" width="13.26953125" style="19" customWidth="1"/>
    <col min="15" max="16" width="49.26953125" style="19" customWidth="1"/>
    <col min="17" max="18" width="49.26953125" style="24" customWidth="1"/>
    <col min="19" max="20" width="49.26953125" style="19" customWidth="1"/>
    <col min="21" max="21" width="50.7265625" style="19" customWidth="1"/>
    <col min="22" max="22" width="74" style="19" customWidth="1"/>
    <col min="23" max="23" width="71.7265625" style="19" customWidth="1"/>
    <col min="24" max="25" width="20.7265625" style="19" customWidth="1"/>
    <col min="26" max="26" width="50.7265625" style="19" customWidth="1"/>
    <col min="27" max="27" width="71.54296875" style="19" customWidth="1"/>
    <col min="28" max="28" width="11.453125" style="128" customWidth="1"/>
    <col min="29" max="29" width="19.26953125" style="128" customWidth="1"/>
    <col min="30" max="39" width="11.453125" style="128" customWidth="1"/>
    <col min="40" max="40" width="11.453125" style="129" customWidth="1"/>
    <col min="41" max="41" width="0" style="19" hidden="1" customWidth="1"/>
    <col min="42" max="176" width="11.453125" style="19"/>
    <col min="177" max="177" width="14.81640625" style="19" customWidth="1"/>
    <col min="178" max="16384" width="11.453125" style="19"/>
  </cols>
  <sheetData>
    <row r="1" spans="1:40" s="16" customFormat="1" ht="30" customHeight="1" x14ac:dyDescent="0.25">
      <c r="A1" s="310"/>
      <c r="B1" s="311"/>
      <c r="C1" s="316" t="s">
        <v>50</v>
      </c>
      <c r="D1" s="317"/>
      <c r="E1" s="317"/>
      <c r="F1" s="317"/>
      <c r="G1" s="317"/>
      <c r="H1" s="317"/>
      <c r="I1" s="317"/>
      <c r="J1" s="317"/>
      <c r="K1" s="317"/>
      <c r="L1" s="317"/>
      <c r="M1" s="317"/>
      <c r="N1" s="317"/>
      <c r="O1" s="317"/>
      <c r="P1" s="317"/>
      <c r="Q1" s="317"/>
      <c r="R1" s="317"/>
      <c r="S1" s="317"/>
      <c r="T1" s="317"/>
      <c r="U1" s="317"/>
      <c r="V1" s="317"/>
      <c r="W1" s="317"/>
      <c r="X1" s="317"/>
      <c r="Y1" s="317"/>
      <c r="Z1" s="317"/>
      <c r="AA1" s="318"/>
    </row>
    <row r="2" spans="1:40" s="16" customFormat="1" ht="15" customHeight="1" x14ac:dyDescent="0.25">
      <c r="A2" s="312"/>
      <c r="B2" s="313"/>
      <c r="C2" s="287" t="s">
        <v>5</v>
      </c>
      <c r="D2" s="288"/>
      <c r="E2" s="288"/>
      <c r="F2" s="288"/>
      <c r="G2" s="288"/>
      <c r="H2" s="288"/>
      <c r="I2" s="288"/>
      <c r="J2" s="288"/>
      <c r="K2" s="288"/>
      <c r="L2" s="288"/>
      <c r="M2" s="288"/>
      <c r="N2" s="288"/>
      <c r="O2" s="288"/>
      <c r="P2" s="288"/>
      <c r="Q2" s="288"/>
      <c r="R2" s="288"/>
      <c r="S2" s="288"/>
      <c r="T2" s="288"/>
      <c r="U2" s="288"/>
      <c r="V2" s="288"/>
      <c r="W2" s="288"/>
      <c r="X2" s="288"/>
      <c r="Y2" s="288"/>
      <c r="Z2" s="288"/>
      <c r="AA2" s="289"/>
    </row>
    <row r="3" spans="1:40" s="16" customFormat="1" ht="15" customHeight="1" x14ac:dyDescent="0.25">
      <c r="A3" s="312"/>
      <c r="B3" s="313"/>
      <c r="C3" s="319" t="s">
        <v>10</v>
      </c>
      <c r="D3" s="320"/>
      <c r="E3" s="320"/>
      <c r="F3" s="320"/>
      <c r="G3" s="320"/>
      <c r="H3" s="320"/>
      <c r="I3" s="320"/>
      <c r="J3" s="320"/>
      <c r="K3" s="320"/>
      <c r="L3" s="320"/>
      <c r="M3" s="320"/>
      <c r="N3" s="320"/>
      <c r="O3" s="320"/>
      <c r="P3" s="320"/>
      <c r="Q3" s="320"/>
      <c r="R3" s="320"/>
      <c r="S3" s="320"/>
      <c r="T3" s="320"/>
      <c r="U3" s="320"/>
      <c r="V3" s="320"/>
      <c r="W3" s="320"/>
      <c r="X3" s="320"/>
      <c r="Y3" s="320"/>
      <c r="Z3" s="320"/>
      <c r="AA3" s="321"/>
    </row>
    <row r="4" spans="1:40" s="16" customFormat="1" ht="15" customHeight="1" x14ac:dyDescent="0.25">
      <c r="A4" s="312"/>
      <c r="B4" s="313"/>
      <c r="C4" s="306" t="s">
        <v>201</v>
      </c>
      <c r="D4" s="307"/>
      <c r="E4" s="307"/>
      <c r="F4" s="307"/>
      <c r="G4" s="307"/>
      <c r="H4" s="307"/>
      <c r="I4" s="307"/>
      <c r="J4" s="307"/>
      <c r="K4" s="307"/>
      <c r="L4" s="307"/>
      <c r="M4" s="308"/>
      <c r="N4" s="306" t="s">
        <v>9</v>
      </c>
      <c r="O4" s="307"/>
      <c r="P4" s="307"/>
      <c r="Q4" s="307"/>
      <c r="R4" s="307"/>
      <c r="S4" s="307"/>
      <c r="T4" s="308"/>
      <c r="U4" s="297" t="s">
        <v>6</v>
      </c>
      <c r="V4" s="298"/>
      <c r="W4" s="299"/>
      <c r="X4" s="297" t="s">
        <v>11</v>
      </c>
      <c r="Y4" s="298"/>
      <c r="Z4" s="298"/>
      <c r="AA4" s="299"/>
    </row>
    <row r="5" spans="1:40" s="16" customFormat="1" ht="24" customHeight="1" x14ac:dyDescent="0.3">
      <c r="A5" s="314"/>
      <c r="B5" s="315"/>
      <c r="C5" s="300" t="s">
        <v>197</v>
      </c>
      <c r="D5" s="301"/>
      <c r="E5" s="301"/>
      <c r="F5" s="301"/>
      <c r="G5" s="301"/>
      <c r="H5" s="301"/>
      <c r="I5" s="301"/>
      <c r="J5" s="301"/>
      <c r="K5" s="301"/>
      <c r="L5" s="301"/>
      <c r="M5" s="302"/>
      <c r="N5" s="300" t="s">
        <v>202</v>
      </c>
      <c r="O5" s="301"/>
      <c r="P5" s="301"/>
      <c r="Q5" s="301"/>
      <c r="R5" s="301"/>
      <c r="S5" s="301"/>
      <c r="T5" s="302"/>
      <c r="U5" s="303" t="s">
        <v>39</v>
      </c>
      <c r="V5" s="304"/>
      <c r="W5" s="305"/>
      <c r="X5" s="314"/>
      <c r="Y5" s="322"/>
      <c r="Z5" s="322"/>
      <c r="AA5" s="315"/>
    </row>
    <row r="6" spans="1:40" s="17" customFormat="1" ht="8.25" customHeight="1" x14ac:dyDescent="0.25">
      <c r="A6" s="309"/>
      <c r="B6" s="309"/>
      <c r="C6" s="309"/>
      <c r="D6" s="309"/>
      <c r="E6" s="309"/>
      <c r="F6" s="309"/>
      <c r="G6" s="309"/>
      <c r="H6" s="309"/>
      <c r="I6" s="309"/>
      <c r="J6" s="309"/>
      <c r="K6" s="309"/>
      <c r="L6" s="309"/>
      <c r="M6" s="309"/>
      <c r="N6" s="309"/>
      <c r="O6" s="309"/>
      <c r="P6" s="309"/>
      <c r="Q6" s="309"/>
      <c r="R6" s="309"/>
      <c r="S6" s="309"/>
      <c r="T6" s="309"/>
    </row>
    <row r="7" spans="1:40" s="18" customFormat="1" ht="72.75" customHeight="1" x14ac:dyDescent="0.35">
      <c r="A7" s="268" t="s">
        <v>2</v>
      </c>
      <c r="B7" s="268"/>
      <c r="C7" s="265" t="s">
        <v>204</v>
      </c>
      <c r="D7" s="265"/>
      <c r="E7" s="265"/>
      <c r="F7" s="265"/>
      <c r="G7" s="265"/>
      <c r="H7" s="265"/>
      <c r="I7" s="265"/>
      <c r="J7" s="265"/>
      <c r="K7" s="265"/>
      <c r="L7" s="265"/>
      <c r="M7" s="265"/>
      <c r="N7" s="265"/>
      <c r="O7" s="265"/>
      <c r="P7" s="265"/>
      <c r="Q7" s="265"/>
      <c r="R7" s="265"/>
      <c r="S7" s="265"/>
      <c r="T7" s="265"/>
      <c r="U7" s="246" t="s">
        <v>51</v>
      </c>
      <c r="V7" s="249" t="s">
        <v>53</v>
      </c>
      <c r="W7" s="250"/>
      <c r="X7" s="250"/>
      <c r="Y7" s="251"/>
      <c r="Z7" s="258" t="s">
        <v>52</v>
      </c>
      <c r="AA7" s="261" t="s">
        <v>54</v>
      </c>
    </row>
    <row r="8" spans="1:40" s="18" customFormat="1" ht="72.75" customHeight="1" x14ac:dyDescent="0.35">
      <c r="A8" s="267" t="s">
        <v>4</v>
      </c>
      <c r="B8" s="267"/>
      <c r="C8" s="290" t="s">
        <v>235</v>
      </c>
      <c r="D8" s="291"/>
      <c r="E8" s="291"/>
      <c r="F8" s="291"/>
      <c r="G8" s="291"/>
      <c r="H8" s="291"/>
      <c r="I8" s="291"/>
      <c r="J8" s="291"/>
      <c r="K8" s="291"/>
      <c r="L8" s="291"/>
      <c r="M8" s="291"/>
      <c r="N8" s="291"/>
      <c r="O8" s="291"/>
      <c r="P8" s="291"/>
      <c r="Q8" s="291"/>
      <c r="R8" s="291"/>
      <c r="S8" s="291"/>
      <c r="T8" s="292"/>
      <c r="U8" s="247"/>
      <c r="V8" s="252"/>
      <c r="W8" s="253"/>
      <c r="X8" s="253"/>
      <c r="Y8" s="254"/>
      <c r="Z8" s="259"/>
      <c r="AA8" s="262"/>
    </row>
    <row r="9" spans="1:40" s="18" customFormat="1" ht="72.75" customHeight="1" x14ac:dyDescent="0.35">
      <c r="A9" s="268" t="s">
        <v>43</v>
      </c>
      <c r="B9" s="268"/>
      <c r="C9" s="264" t="s">
        <v>213</v>
      </c>
      <c r="D9" s="264"/>
      <c r="E9" s="264"/>
      <c r="F9" s="264"/>
      <c r="G9" s="264"/>
      <c r="H9" s="264"/>
      <c r="I9" s="264"/>
      <c r="J9" s="264"/>
      <c r="K9" s="264"/>
      <c r="L9" s="264"/>
      <c r="M9" s="264"/>
      <c r="N9" s="264"/>
      <c r="O9" s="264"/>
      <c r="P9" s="264"/>
      <c r="Q9" s="264"/>
      <c r="R9" s="264"/>
      <c r="S9" s="264"/>
      <c r="T9" s="264"/>
      <c r="U9" s="247"/>
      <c r="V9" s="252"/>
      <c r="W9" s="253"/>
      <c r="X9" s="253"/>
      <c r="Y9" s="254"/>
      <c r="Z9" s="259"/>
      <c r="AA9" s="262"/>
    </row>
    <row r="10" spans="1:40" s="18" customFormat="1" ht="72.75" customHeight="1" x14ac:dyDescent="0.35">
      <c r="A10" s="268" t="s">
        <v>7</v>
      </c>
      <c r="B10" s="268"/>
      <c r="C10" s="265" t="s">
        <v>205</v>
      </c>
      <c r="D10" s="265"/>
      <c r="E10" s="265"/>
      <c r="F10" s="265"/>
      <c r="G10" s="265"/>
      <c r="H10" s="265"/>
      <c r="I10" s="265"/>
      <c r="J10" s="265"/>
      <c r="K10" s="265"/>
      <c r="L10" s="265"/>
      <c r="M10" s="265"/>
      <c r="N10" s="265"/>
      <c r="O10" s="265"/>
      <c r="P10" s="265"/>
      <c r="Q10" s="265"/>
      <c r="R10" s="265"/>
      <c r="S10" s="265"/>
      <c r="T10" s="265"/>
      <c r="U10" s="248"/>
      <c r="V10" s="255"/>
      <c r="W10" s="256"/>
      <c r="X10" s="256"/>
      <c r="Y10" s="257"/>
      <c r="Z10" s="260"/>
      <c r="AA10" s="263"/>
    </row>
    <row r="11" spans="1:40" s="17" customFormat="1" ht="10.5" customHeight="1" x14ac:dyDescent="0.25">
      <c r="A11" s="309"/>
      <c r="B11" s="309"/>
      <c r="C11" s="309"/>
      <c r="D11" s="309"/>
      <c r="E11" s="309"/>
      <c r="F11" s="309"/>
      <c r="G11" s="309"/>
      <c r="H11" s="309"/>
      <c r="I11" s="309"/>
      <c r="J11" s="309"/>
      <c r="K11" s="309"/>
      <c r="L11" s="309"/>
      <c r="M11" s="309"/>
      <c r="N11" s="309"/>
      <c r="O11" s="309"/>
      <c r="P11" s="309"/>
      <c r="Q11" s="309"/>
      <c r="R11" s="309"/>
      <c r="S11" s="309"/>
      <c r="T11" s="309"/>
    </row>
    <row r="12" spans="1:40" ht="119.25" customHeight="1" x14ac:dyDescent="0.25">
      <c r="A12" s="323" t="s">
        <v>14</v>
      </c>
      <c r="B12" s="270" t="s">
        <v>15</v>
      </c>
      <c r="C12" s="270" t="s">
        <v>13</v>
      </c>
      <c r="D12" s="270" t="s">
        <v>44</v>
      </c>
      <c r="E12" s="327" t="s">
        <v>184</v>
      </c>
      <c r="F12" s="327" t="s">
        <v>185</v>
      </c>
      <c r="G12" s="270" t="s">
        <v>189</v>
      </c>
      <c r="H12" s="270"/>
      <c r="I12" s="270"/>
      <c r="J12" s="270" t="s">
        <v>3</v>
      </c>
      <c r="K12" s="270" t="s">
        <v>188</v>
      </c>
      <c r="L12" s="270"/>
      <c r="M12" s="270"/>
      <c r="N12" s="270" t="s">
        <v>8</v>
      </c>
      <c r="O12" s="270"/>
      <c r="P12" s="270"/>
      <c r="Q12" s="270"/>
      <c r="R12" s="270"/>
      <c r="S12" s="270"/>
      <c r="T12" s="270"/>
      <c r="U12" s="296" t="s">
        <v>45</v>
      </c>
      <c r="V12" s="296"/>
      <c r="W12" s="296"/>
      <c r="X12" s="296"/>
      <c r="Y12" s="296"/>
      <c r="Z12" s="296"/>
      <c r="AA12" s="296"/>
      <c r="AB12" s="19"/>
      <c r="AC12" s="19"/>
      <c r="AD12" s="19"/>
      <c r="AE12" s="19"/>
      <c r="AF12" s="19"/>
      <c r="AG12" s="19"/>
      <c r="AH12" s="19"/>
      <c r="AI12" s="19"/>
      <c r="AJ12" s="19"/>
      <c r="AK12" s="19"/>
      <c r="AL12" s="19"/>
      <c r="AM12" s="19"/>
      <c r="AN12" s="19"/>
    </row>
    <row r="13" spans="1:40" ht="99" customHeight="1" x14ac:dyDescent="0.45">
      <c r="A13" s="323"/>
      <c r="B13" s="270"/>
      <c r="C13" s="270"/>
      <c r="D13" s="270"/>
      <c r="E13" s="327"/>
      <c r="F13" s="327"/>
      <c r="G13" s="266" t="s">
        <v>137</v>
      </c>
      <c r="H13" s="266" t="s">
        <v>138</v>
      </c>
      <c r="I13" s="266" t="s">
        <v>139</v>
      </c>
      <c r="J13" s="270"/>
      <c r="K13" s="266" t="s">
        <v>100</v>
      </c>
      <c r="L13" s="266" t="s">
        <v>103</v>
      </c>
      <c r="M13" s="266" t="s">
        <v>105</v>
      </c>
      <c r="N13" s="269" t="s">
        <v>56</v>
      </c>
      <c r="O13" s="270" t="s">
        <v>181</v>
      </c>
      <c r="P13" s="270" t="s">
        <v>176</v>
      </c>
      <c r="Q13" s="270" t="s">
        <v>183</v>
      </c>
      <c r="R13" s="270" t="s">
        <v>177</v>
      </c>
      <c r="S13" s="270"/>
      <c r="T13" s="270" t="s">
        <v>182</v>
      </c>
      <c r="U13" s="131" t="s">
        <v>55</v>
      </c>
      <c r="V13" s="132" t="s">
        <v>178</v>
      </c>
      <c r="W13" s="132" t="s">
        <v>180</v>
      </c>
      <c r="X13" s="296" t="s">
        <v>141</v>
      </c>
      <c r="Y13" s="296"/>
      <c r="Z13" s="132" t="s">
        <v>186</v>
      </c>
      <c r="AA13" s="296" t="s">
        <v>46</v>
      </c>
      <c r="AB13" s="19"/>
      <c r="AC13" s="19"/>
      <c r="AD13" s="19"/>
      <c r="AE13" s="19"/>
      <c r="AF13" s="19"/>
      <c r="AG13" s="19"/>
      <c r="AH13" s="19"/>
      <c r="AI13" s="19"/>
      <c r="AJ13" s="19"/>
      <c r="AK13" s="19"/>
      <c r="AL13" s="19"/>
      <c r="AM13" s="19"/>
      <c r="AN13" s="19"/>
    </row>
    <row r="14" spans="1:40" ht="215.25" customHeight="1" x14ac:dyDescent="0.25">
      <c r="A14" s="323"/>
      <c r="B14" s="270"/>
      <c r="C14" s="270"/>
      <c r="D14" s="270"/>
      <c r="E14" s="327"/>
      <c r="F14" s="327"/>
      <c r="G14" s="266"/>
      <c r="H14" s="266"/>
      <c r="I14" s="266"/>
      <c r="J14" s="270"/>
      <c r="K14" s="266"/>
      <c r="L14" s="266"/>
      <c r="M14" s="266"/>
      <c r="N14" s="269"/>
      <c r="O14" s="270"/>
      <c r="P14" s="270"/>
      <c r="Q14" s="270"/>
      <c r="R14" s="133" t="s">
        <v>32</v>
      </c>
      <c r="S14" s="133" t="s">
        <v>33</v>
      </c>
      <c r="T14" s="270"/>
      <c r="U14" s="134" t="s">
        <v>49</v>
      </c>
      <c r="V14" s="134" t="s">
        <v>193</v>
      </c>
      <c r="W14" s="134" t="s">
        <v>194</v>
      </c>
      <c r="X14" s="134" t="s">
        <v>47</v>
      </c>
      <c r="Y14" s="134" t="s">
        <v>48</v>
      </c>
      <c r="Z14" s="135" t="s">
        <v>187</v>
      </c>
      <c r="AA14" s="296"/>
      <c r="AB14" s="19"/>
      <c r="AC14" s="19"/>
      <c r="AD14" s="19"/>
      <c r="AE14" s="19"/>
      <c r="AF14" s="19"/>
      <c r="AG14" s="19"/>
      <c r="AH14" s="19"/>
      <c r="AI14" s="19"/>
      <c r="AJ14" s="19"/>
      <c r="AK14" s="19"/>
      <c r="AL14" s="19"/>
      <c r="AM14" s="19"/>
      <c r="AN14" s="19"/>
    </row>
    <row r="15" spans="1:40" ht="86.25" hidden="1" customHeight="1" x14ac:dyDescent="0.25">
      <c r="A15" s="293" t="s">
        <v>132</v>
      </c>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5"/>
      <c r="AB15" s="19"/>
      <c r="AC15" s="19"/>
      <c r="AD15" s="19"/>
      <c r="AE15" s="19"/>
      <c r="AF15" s="19"/>
      <c r="AG15" s="19"/>
      <c r="AH15" s="19"/>
      <c r="AI15" s="19"/>
      <c r="AJ15" s="19"/>
      <c r="AK15" s="19"/>
      <c r="AL15" s="19"/>
      <c r="AM15" s="19"/>
      <c r="AN15" s="19"/>
    </row>
    <row r="16" spans="1:40" s="74" customFormat="1" ht="78" hidden="1" customHeight="1" x14ac:dyDescent="0.35">
      <c r="A16" s="240">
        <v>1</v>
      </c>
      <c r="B16" s="241" t="s">
        <v>199</v>
      </c>
      <c r="C16" s="242" t="s">
        <v>35</v>
      </c>
      <c r="D16" s="235" t="s">
        <v>200</v>
      </c>
      <c r="E16" s="77" t="s">
        <v>198</v>
      </c>
      <c r="F16" s="77" t="s">
        <v>198</v>
      </c>
      <c r="G16" s="233">
        <v>3</v>
      </c>
      <c r="H16" s="233">
        <v>3</v>
      </c>
      <c r="I16" s="237" t="str">
        <f>IF(OR(AND(G16=1,H16=1),AND(G16=2,H16=1),AND(G16=1,H16=2),AND(G16=2,H16=2),AND(G16=3,H16=1)),"BAJO",IF(OR(AND(G16=4,H16=1),AND(G16=3,H16=2),AND(G16=2,H16=3),AND(G16=1,H16=3)),"MODERADO",IF(OR(AND(G16=5,H16=1),AND(G16=5,H16=2),AND(G16=4,H16=2),AND(G16=4,H16=3),AND(G16=3,H16=3),AND(G16=2,H16=4),AND(G16=1,H16=4),AND(G16=1,H16=5)),"ALTO",IF(OR(AND(G16=5,H16=3),AND(G16=5,H16=4),AND(G16=4,H16=4),AND(G16=3,H16=4),AND(G16=5,H16=5),AND(G16=4,H16=5),AND(G16=3,H16=5),AND(G16=2,H16=5)),"EXTREMO",""))))</f>
        <v>ALTO</v>
      </c>
      <c r="J16" s="78" t="s">
        <v>198</v>
      </c>
      <c r="K16" s="213">
        <f>('R1 PR'!$A$81)*1</f>
        <v>2</v>
      </c>
      <c r="L16" s="213">
        <f>('R1 PR'!$H$81)*1</f>
        <v>2</v>
      </c>
      <c r="M16" s="237" t="str">
        <f>IF(OR(AND(K16=1,L16=1),AND(K16=2,L16=1),AND(K16=1,L16=2),AND(K16=2,L16=2),AND(K16=3,L16=1)),"BAJO",IF(OR(AND(K16=4,L16=1),AND(K16=3,L16=2),AND(K16=2,L16=3),AND(K16=1,L16=3)),"MODERADO",IF(OR(AND(K16=5,L16=1),AND(K16=5,L16=2),AND(K16=4,L16=2),AND(K16=4,L16=3),AND(K16=3,L16=3),AND(K16=2,L16=4),AND(K16=1,L16=4),AND(K16=1,L16=5)),"ALTO",IF(OR(AND(K16=5,L16=3),AND(K16=5,L16=4),AND(K16=4,L16=4),AND(K16=3,L16=4),AND(K16=5,L16=5),AND(K16=4,L16=5),AND(K16=3,L16=5),AND(K16=2,L16=5)),"EXTREMO",""))))</f>
        <v>BAJO</v>
      </c>
      <c r="N16" s="238"/>
      <c r="O16" s="76"/>
      <c r="P16" s="76"/>
      <c r="Q16" s="76"/>
      <c r="R16" s="79"/>
      <c r="S16" s="79"/>
      <c r="T16" s="80"/>
      <c r="U16" s="243"/>
      <c r="V16" s="244"/>
      <c r="W16" s="245"/>
      <c r="X16" s="239"/>
      <c r="Y16" s="239"/>
      <c r="Z16" s="239"/>
      <c r="AA16" s="239"/>
    </row>
    <row r="17" spans="1:27" s="74" customFormat="1" ht="78" hidden="1" customHeight="1" x14ac:dyDescent="0.35">
      <c r="A17" s="240"/>
      <c r="B17" s="241"/>
      <c r="C17" s="242"/>
      <c r="D17" s="235"/>
      <c r="E17" s="77" t="s">
        <v>198</v>
      </c>
      <c r="F17" s="77" t="s">
        <v>198</v>
      </c>
      <c r="G17" s="233"/>
      <c r="H17" s="233"/>
      <c r="I17" s="237"/>
      <c r="J17" s="78" t="s">
        <v>198</v>
      </c>
      <c r="K17" s="214"/>
      <c r="L17" s="214"/>
      <c r="M17" s="237"/>
      <c r="N17" s="238"/>
      <c r="O17" s="81"/>
      <c r="P17" s="81"/>
      <c r="Q17" s="76"/>
      <c r="R17" s="79"/>
      <c r="S17" s="79"/>
      <c r="T17" s="80"/>
      <c r="U17" s="243"/>
      <c r="V17" s="245"/>
      <c r="W17" s="245"/>
      <c r="X17" s="239"/>
      <c r="Y17" s="239"/>
      <c r="Z17" s="239"/>
      <c r="AA17" s="239"/>
    </row>
    <row r="18" spans="1:27" s="74" customFormat="1" ht="78" hidden="1" customHeight="1" x14ac:dyDescent="0.35">
      <c r="A18" s="240"/>
      <c r="B18" s="241"/>
      <c r="C18" s="242"/>
      <c r="D18" s="235"/>
      <c r="E18" s="77" t="s">
        <v>198</v>
      </c>
      <c r="F18" s="77" t="s">
        <v>198</v>
      </c>
      <c r="G18" s="233"/>
      <c r="H18" s="233"/>
      <c r="I18" s="237"/>
      <c r="J18" s="78" t="s">
        <v>198</v>
      </c>
      <c r="K18" s="214"/>
      <c r="L18" s="214"/>
      <c r="M18" s="237"/>
      <c r="N18" s="238"/>
      <c r="O18" s="81"/>
      <c r="P18" s="81"/>
      <c r="Q18" s="76"/>
      <c r="R18" s="79"/>
      <c r="S18" s="79"/>
      <c r="T18" s="80"/>
      <c r="U18" s="243"/>
      <c r="V18" s="245"/>
      <c r="W18" s="245"/>
      <c r="X18" s="239"/>
      <c r="Y18" s="239"/>
      <c r="Z18" s="239"/>
      <c r="AA18" s="239"/>
    </row>
    <row r="19" spans="1:27" s="74" customFormat="1" ht="78" hidden="1" customHeight="1" x14ac:dyDescent="0.35">
      <c r="A19" s="240"/>
      <c r="B19" s="241"/>
      <c r="C19" s="242"/>
      <c r="D19" s="235"/>
      <c r="E19" s="77" t="s">
        <v>198</v>
      </c>
      <c r="F19" s="77" t="s">
        <v>198</v>
      </c>
      <c r="G19" s="233"/>
      <c r="H19" s="233"/>
      <c r="I19" s="237"/>
      <c r="J19" s="78" t="s">
        <v>198</v>
      </c>
      <c r="K19" s="214"/>
      <c r="L19" s="214"/>
      <c r="M19" s="237"/>
      <c r="N19" s="238"/>
      <c r="O19" s="81"/>
      <c r="P19" s="81"/>
      <c r="Q19" s="76"/>
      <c r="R19" s="79"/>
      <c r="S19" s="79"/>
      <c r="T19" s="80"/>
      <c r="U19" s="243"/>
      <c r="V19" s="245"/>
      <c r="W19" s="245"/>
      <c r="X19" s="239"/>
      <c r="Y19" s="239"/>
      <c r="Z19" s="239"/>
      <c r="AA19" s="239"/>
    </row>
    <row r="20" spans="1:27" s="74" customFormat="1" ht="78" hidden="1" customHeight="1" x14ac:dyDescent="0.35">
      <c r="A20" s="240"/>
      <c r="B20" s="241"/>
      <c r="C20" s="242"/>
      <c r="D20" s="235"/>
      <c r="E20" s="77" t="s">
        <v>198</v>
      </c>
      <c r="F20" s="77" t="s">
        <v>198</v>
      </c>
      <c r="G20" s="233"/>
      <c r="H20" s="233"/>
      <c r="I20" s="237"/>
      <c r="J20" s="78" t="s">
        <v>198</v>
      </c>
      <c r="K20" s="214"/>
      <c r="L20" s="214"/>
      <c r="M20" s="237"/>
      <c r="N20" s="238"/>
      <c r="O20" s="83"/>
      <c r="P20" s="83"/>
      <c r="Q20" s="84"/>
      <c r="R20" s="84"/>
      <c r="S20" s="80"/>
      <c r="T20" s="80"/>
      <c r="U20" s="243"/>
      <c r="V20" s="245"/>
      <c r="W20" s="245"/>
      <c r="X20" s="239"/>
      <c r="Y20" s="239"/>
      <c r="Z20" s="239"/>
      <c r="AA20" s="239"/>
    </row>
    <row r="21" spans="1:27" s="74" customFormat="1" ht="78" hidden="1" customHeight="1" x14ac:dyDescent="0.35">
      <c r="A21" s="240"/>
      <c r="B21" s="241"/>
      <c r="C21" s="233"/>
      <c r="D21" s="235"/>
      <c r="E21" s="77"/>
      <c r="F21" s="77"/>
      <c r="G21" s="233"/>
      <c r="H21" s="233"/>
      <c r="I21" s="237" t="str">
        <f>IF(OR(AND(G21=1,H21=1),AND(G21=2,H21=1),AND(G21=1,H21=2),AND(G21=2,H21=2),AND(G21=3,H21=1)),"BAJO",IF(OR(AND(G21=4,H21=1),AND(G21=3,H21=2),AND(G21=2,H21=3),AND(G21=1,H21=3)),"MODERADO",IF(OR(AND(G21=5,H21=1),AND(G21=5,H21=2),AND(G21=4,H21=2),AND(G21=4,H21=3),AND(G21=3,H21=3),AND(G21=2,H21=4),AND(G21=1,H21=4),AND(G21=1,H21=5)),"ALTO",IF(OR(AND(G21=5,H21=3),AND(G21=5,H21=4),AND(G21=4,H21=4),AND(G21=3,H21=4),AND(G21=5,H21=5),AND(G21=4,H21=5),AND(G21=3,H21=5),AND(G21=2,H21=5)),"EXTREMO",""))))</f>
        <v/>
      </c>
      <c r="J21" s="78"/>
      <c r="K21" s="213">
        <f>('R2 PR'!$A$81)*1</f>
        <v>1</v>
      </c>
      <c r="L21" s="213">
        <f>('R2 PR'!$H$81)*1</f>
        <v>1</v>
      </c>
      <c r="M21" s="237" t="str">
        <f>IF(OR(AND(K21=1,L21=1),AND(K21=2,L21=1),AND(K21=1,L21=2),AND(K21=2,L21=2),AND(K21=3,L21=1)),"BAJO",IF(OR(AND(K21=4,L21=1),AND(K21=3,L21=2),AND(K21=2,L21=3),AND(K21=1,L21=3)),"MODERADO",IF(OR(AND(K21=5,L21=1),AND(K21=5,L21=2),AND(K21=4,L21=2),AND(K21=4,L21=3),AND(K21=3,L21=3),AND(K21=2,L21=4),AND(K21=1,L21=4),AND(K21=1,L21=5)),"ALTO",IF(OR(AND(K21=5,L21=3),AND(K21=5,L21=4),AND(K21=4,L21=4),AND(K21=3,L21=4),AND(K21=5,L21=5),AND(K21=4,L21=5),AND(K21=3,L21=5),AND(K21=2,L21=5)),"EXTREMO",""))))</f>
        <v>BAJO</v>
      </c>
      <c r="N21" s="238"/>
      <c r="O21" s="76"/>
      <c r="P21" s="76"/>
      <c r="Q21" s="76"/>
      <c r="R21" s="79"/>
      <c r="S21" s="79"/>
      <c r="T21" s="80"/>
      <c r="U21" s="239"/>
      <c r="V21" s="239"/>
      <c r="W21" s="239"/>
      <c r="X21" s="239"/>
      <c r="Y21" s="239"/>
      <c r="Z21" s="239"/>
      <c r="AA21" s="239"/>
    </row>
    <row r="22" spans="1:27" s="74" customFormat="1" ht="78" hidden="1" customHeight="1" x14ac:dyDescent="0.35">
      <c r="A22" s="240"/>
      <c r="B22" s="241"/>
      <c r="C22" s="233"/>
      <c r="D22" s="235"/>
      <c r="E22" s="77"/>
      <c r="F22" s="77"/>
      <c r="G22" s="233"/>
      <c r="H22" s="233"/>
      <c r="I22" s="237"/>
      <c r="J22" s="78"/>
      <c r="K22" s="214"/>
      <c r="L22" s="214"/>
      <c r="M22" s="237"/>
      <c r="N22" s="238"/>
      <c r="O22" s="81"/>
      <c r="P22" s="81"/>
      <c r="Q22" s="76"/>
      <c r="R22" s="79"/>
      <c r="S22" s="79"/>
      <c r="T22" s="80"/>
      <c r="U22" s="239"/>
      <c r="V22" s="239"/>
      <c r="W22" s="239"/>
      <c r="X22" s="239"/>
      <c r="Y22" s="239"/>
      <c r="Z22" s="239"/>
      <c r="AA22" s="239"/>
    </row>
    <row r="23" spans="1:27" s="74" customFormat="1" ht="78" hidden="1" customHeight="1" x14ac:dyDescent="0.35">
      <c r="A23" s="240"/>
      <c r="B23" s="241"/>
      <c r="C23" s="233"/>
      <c r="D23" s="235"/>
      <c r="E23" s="77"/>
      <c r="F23" s="77"/>
      <c r="G23" s="233"/>
      <c r="H23" s="233"/>
      <c r="I23" s="237"/>
      <c r="J23" s="78"/>
      <c r="K23" s="214"/>
      <c r="L23" s="214"/>
      <c r="M23" s="237"/>
      <c r="N23" s="238"/>
      <c r="O23" s="81"/>
      <c r="P23" s="81"/>
      <c r="Q23" s="76"/>
      <c r="R23" s="79"/>
      <c r="S23" s="79"/>
      <c r="T23" s="80"/>
      <c r="U23" s="239"/>
      <c r="V23" s="239"/>
      <c r="W23" s="239"/>
      <c r="X23" s="239"/>
      <c r="Y23" s="239"/>
      <c r="Z23" s="239"/>
      <c r="AA23" s="239"/>
    </row>
    <row r="24" spans="1:27" s="74" customFormat="1" ht="78" hidden="1" customHeight="1" x14ac:dyDescent="0.35">
      <c r="A24" s="240"/>
      <c r="B24" s="241"/>
      <c r="C24" s="233"/>
      <c r="D24" s="235"/>
      <c r="E24" s="77"/>
      <c r="F24" s="77"/>
      <c r="G24" s="233"/>
      <c r="H24" s="233"/>
      <c r="I24" s="237"/>
      <c r="J24" s="78"/>
      <c r="K24" s="214"/>
      <c r="L24" s="214"/>
      <c r="M24" s="237"/>
      <c r="N24" s="238"/>
      <c r="O24" s="81"/>
      <c r="P24" s="81"/>
      <c r="Q24" s="76"/>
      <c r="R24" s="79"/>
      <c r="S24" s="79"/>
      <c r="T24" s="80"/>
      <c r="U24" s="239"/>
      <c r="V24" s="239"/>
      <c r="W24" s="239"/>
      <c r="X24" s="239"/>
      <c r="Y24" s="239"/>
      <c r="Z24" s="239"/>
      <c r="AA24" s="239"/>
    </row>
    <row r="25" spans="1:27" s="74" customFormat="1" ht="78" hidden="1" customHeight="1" x14ac:dyDescent="0.35">
      <c r="A25" s="240"/>
      <c r="B25" s="241"/>
      <c r="C25" s="233"/>
      <c r="D25" s="235"/>
      <c r="E25" s="77"/>
      <c r="F25" s="82"/>
      <c r="G25" s="233"/>
      <c r="H25" s="233"/>
      <c r="I25" s="237"/>
      <c r="J25" s="78"/>
      <c r="K25" s="214"/>
      <c r="L25" s="214"/>
      <c r="M25" s="237"/>
      <c r="N25" s="238"/>
      <c r="O25" s="83"/>
      <c r="P25" s="83"/>
      <c r="Q25" s="84"/>
      <c r="R25" s="84"/>
      <c r="S25" s="80"/>
      <c r="T25" s="80"/>
      <c r="U25" s="239"/>
      <c r="V25" s="239"/>
      <c r="W25" s="239"/>
      <c r="X25" s="239"/>
      <c r="Y25" s="239"/>
      <c r="Z25" s="239"/>
      <c r="AA25" s="239"/>
    </row>
    <row r="26" spans="1:27" s="74" customFormat="1" ht="78" hidden="1" customHeight="1" x14ac:dyDescent="0.35">
      <c r="A26" s="240"/>
      <c r="B26" s="241"/>
      <c r="C26" s="233"/>
      <c r="D26" s="235"/>
      <c r="E26" s="77"/>
      <c r="F26" s="77"/>
      <c r="G26" s="233"/>
      <c r="H26" s="233"/>
      <c r="I26" s="237" t="str">
        <f>IF(OR(AND(G26=1,H26=1),AND(G26=2,H26=1),AND(G26=1,H26=2),AND(G26=2,H26=2),AND(G26=3,H26=1)),"BAJO",IF(OR(AND(G26=4,H26=1),AND(G26=3,H26=2),AND(G26=2,H26=3),AND(G26=1,H26=3)),"MODERADO",IF(OR(AND(G26=5,H26=1),AND(G26=5,H26=2),AND(G26=4,H26=2),AND(G26=4,H26=3),AND(G26=3,H26=3),AND(G26=2,H26=4),AND(G26=1,H26=4),AND(G26=1,H26=5)),"ALTO",IF(OR(AND(G26=5,H26=3),AND(G26=5,H26=4),AND(G26=4,H26=4),AND(G26=3,H26=4),AND(G26=5,H26=5),AND(G26=4,H26=5),AND(G26=3,H26=5),AND(G26=2,H26=5)),"EXTREMO",""))))</f>
        <v/>
      </c>
      <c r="J26" s="78"/>
      <c r="K26" s="213">
        <f>('R3 PR'!$A$81)*1</f>
        <v>1</v>
      </c>
      <c r="L26" s="213">
        <f>('R3 PR'!$H$81)*1</f>
        <v>1</v>
      </c>
      <c r="M26" s="237" t="str">
        <f>IF(OR(AND(K26=1,L26=1),AND(K26=2,L26=1),AND(K26=1,L26=2),AND(K26=2,L26=2),AND(K26=3,L26=1)),"BAJO",IF(OR(AND(K26=4,L26=1),AND(K26=3,L26=2),AND(K26=2,L26=3),AND(K26=1,L26=3)),"MODERADO",IF(OR(AND(K26=5,L26=1),AND(K26=5,L26=2),AND(K26=4,L26=2),AND(K26=4,L26=3),AND(K26=3,L26=3),AND(K26=2,L26=4),AND(K26=1,L26=4),AND(K26=1,L26=5)),"ALTO",IF(OR(AND(K26=5,L26=3),AND(K26=5,L26=4),AND(K26=4,L26=4),AND(K26=3,L26=4),AND(K26=5,L26=5),AND(K26=4,L26=5),AND(K26=3,L26=5),AND(K26=2,L26=5)),"EXTREMO",""))))</f>
        <v>BAJO</v>
      </c>
      <c r="N26" s="238"/>
      <c r="O26" s="76"/>
      <c r="P26" s="76"/>
      <c r="Q26" s="76"/>
      <c r="R26" s="79"/>
      <c r="S26" s="79"/>
      <c r="T26" s="80"/>
      <c r="U26" s="239"/>
      <c r="V26" s="239"/>
      <c r="W26" s="239"/>
      <c r="X26" s="239"/>
      <c r="Y26" s="239"/>
      <c r="Z26" s="239"/>
      <c r="AA26" s="239"/>
    </row>
    <row r="27" spans="1:27" s="74" customFormat="1" ht="78" hidden="1" customHeight="1" x14ac:dyDescent="0.35">
      <c r="A27" s="240"/>
      <c r="B27" s="241"/>
      <c r="C27" s="233"/>
      <c r="D27" s="235"/>
      <c r="E27" s="77"/>
      <c r="F27" s="77"/>
      <c r="G27" s="233"/>
      <c r="H27" s="233"/>
      <c r="I27" s="237"/>
      <c r="J27" s="78"/>
      <c r="K27" s="214"/>
      <c r="L27" s="214"/>
      <c r="M27" s="237"/>
      <c r="N27" s="238"/>
      <c r="O27" s="81"/>
      <c r="P27" s="81"/>
      <c r="Q27" s="76"/>
      <c r="R27" s="79"/>
      <c r="S27" s="79"/>
      <c r="T27" s="80"/>
      <c r="U27" s="239"/>
      <c r="V27" s="239"/>
      <c r="W27" s="239"/>
      <c r="X27" s="239"/>
      <c r="Y27" s="239"/>
      <c r="Z27" s="239"/>
      <c r="AA27" s="239"/>
    </row>
    <row r="28" spans="1:27" s="74" customFormat="1" ht="78" hidden="1" customHeight="1" x14ac:dyDescent="0.35">
      <c r="A28" s="240"/>
      <c r="B28" s="241"/>
      <c r="C28" s="233"/>
      <c r="D28" s="235"/>
      <c r="E28" s="77"/>
      <c r="F28" s="77"/>
      <c r="G28" s="233"/>
      <c r="H28" s="233"/>
      <c r="I28" s="237"/>
      <c r="J28" s="78"/>
      <c r="K28" s="214"/>
      <c r="L28" s="214"/>
      <c r="M28" s="237"/>
      <c r="N28" s="238"/>
      <c r="O28" s="81"/>
      <c r="P28" s="81"/>
      <c r="Q28" s="76"/>
      <c r="R28" s="79"/>
      <c r="S28" s="79"/>
      <c r="T28" s="80"/>
      <c r="U28" s="239"/>
      <c r="V28" s="239"/>
      <c r="W28" s="239"/>
      <c r="X28" s="239"/>
      <c r="Y28" s="239"/>
      <c r="Z28" s="239"/>
      <c r="AA28" s="239"/>
    </row>
    <row r="29" spans="1:27" s="74" customFormat="1" ht="78" hidden="1" customHeight="1" x14ac:dyDescent="0.35">
      <c r="A29" s="240"/>
      <c r="B29" s="241"/>
      <c r="C29" s="233"/>
      <c r="D29" s="235"/>
      <c r="E29" s="77"/>
      <c r="F29" s="77"/>
      <c r="G29" s="233"/>
      <c r="H29" s="233"/>
      <c r="I29" s="237"/>
      <c r="J29" s="78"/>
      <c r="K29" s="214"/>
      <c r="L29" s="214"/>
      <c r="M29" s="237"/>
      <c r="N29" s="238"/>
      <c r="O29" s="81"/>
      <c r="P29" s="81"/>
      <c r="Q29" s="76"/>
      <c r="R29" s="79"/>
      <c r="S29" s="79"/>
      <c r="T29" s="80"/>
      <c r="U29" s="239"/>
      <c r="V29" s="239"/>
      <c r="W29" s="239"/>
      <c r="X29" s="239"/>
      <c r="Y29" s="239"/>
      <c r="Z29" s="239"/>
      <c r="AA29" s="239"/>
    </row>
    <row r="30" spans="1:27" s="74" customFormat="1" ht="78" hidden="1" customHeight="1" x14ac:dyDescent="0.35">
      <c r="A30" s="240"/>
      <c r="B30" s="241"/>
      <c r="C30" s="233"/>
      <c r="D30" s="235"/>
      <c r="E30" s="77"/>
      <c r="F30" s="82"/>
      <c r="G30" s="233"/>
      <c r="H30" s="233"/>
      <c r="I30" s="237"/>
      <c r="J30" s="78"/>
      <c r="K30" s="214"/>
      <c r="L30" s="214"/>
      <c r="M30" s="237"/>
      <c r="N30" s="238"/>
      <c r="O30" s="83"/>
      <c r="P30" s="83"/>
      <c r="Q30" s="84"/>
      <c r="R30" s="84"/>
      <c r="S30" s="80"/>
      <c r="T30" s="80"/>
      <c r="U30" s="239"/>
      <c r="V30" s="239"/>
      <c r="W30" s="239"/>
      <c r="X30" s="239"/>
      <c r="Y30" s="239"/>
      <c r="Z30" s="239"/>
      <c r="AA30" s="239"/>
    </row>
    <row r="31" spans="1:27" s="74" customFormat="1" ht="78" hidden="1" customHeight="1" x14ac:dyDescent="0.35">
      <c r="A31" s="240"/>
      <c r="B31" s="241"/>
      <c r="C31" s="233"/>
      <c r="D31" s="235"/>
      <c r="E31" s="77"/>
      <c r="F31" s="77"/>
      <c r="G31" s="233"/>
      <c r="H31" s="233"/>
      <c r="I31" s="237" t="str">
        <f>IF(OR(AND(G31=1,H31=1),AND(G31=2,H31=1),AND(G31=1,H31=2),AND(G31=2,H31=2),AND(G31=3,H31=1)),"BAJO",IF(OR(AND(G31=4,H31=1),AND(G31=3,H31=2),AND(G31=2,H31=3),AND(G31=1,H31=3)),"MODERADO",IF(OR(AND(G31=5,H31=1),AND(G31=5,H31=2),AND(G31=4,H31=2),AND(G31=4,H31=3),AND(G31=3,H31=3),AND(G31=2,H31=4),AND(G31=1,H31=4),AND(G31=1,H31=5)),"ALTO",IF(OR(AND(G31=5,H31=3),AND(G31=5,H31=4),AND(G31=4,H31=4),AND(G31=3,H31=4),AND(G31=5,H31=5),AND(G31=4,H31=5),AND(G31=3,H31=5),AND(G31=2,H31=5)),"EXTREMO",""))))</f>
        <v/>
      </c>
      <c r="J31" s="78"/>
      <c r="K31" s="213">
        <f>('R4 PR'!$A$81)*1</f>
        <v>1</v>
      </c>
      <c r="L31" s="213">
        <f>('R4 PR'!$H$81)*1</f>
        <v>1</v>
      </c>
      <c r="M31" s="237" t="str">
        <f>IF(OR(AND(K31=1,L31=1),AND(K31=2,L31=1),AND(K31=1,L31=2),AND(K31=2,L31=2),AND(K31=3,L31=1)),"BAJO",IF(OR(AND(K31=4,L31=1),AND(K31=3,L31=2),AND(K31=2,L31=3),AND(K31=1,L31=3)),"MODERADO",IF(OR(AND(K31=5,L31=1),AND(K31=5,L31=2),AND(K31=4,L31=2),AND(K31=4,L31=3),AND(K31=3,L31=3),AND(K31=2,L31=4),AND(K31=1,L31=4),AND(K31=1,L31=5)),"ALTO",IF(OR(AND(K31=5,L31=3),AND(K31=5,L31=4),AND(K31=4,L31=4),AND(K31=3,L31=4),AND(K31=5,L31=5),AND(K31=4,L31=5),AND(K31=3,L31=5),AND(K31=2,L31=5)),"EXTREMO",""))))</f>
        <v>BAJO</v>
      </c>
      <c r="N31" s="238"/>
      <c r="O31" s="76"/>
      <c r="P31" s="76"/>
      <c r="Q31" s="76"/>
      <c r="R31" s="79"/>
      <c r="S31" s="79"/>
      <c r="T31" s="80"/>
      <c r="U31" s="239"/>
      <c r="V31" s="239"/>
      <c r="W31" s="239"/>
      <c r="X31" s="239"/>
      <c r="Y31" s="239"/>
      <c r="Z31" s="239"/>
      <c r="AA31" s="239"/>
    </row>
    <row r="32" spans="1:27" s="74" customFormat="1" ht="78" hidden="1" customHeight="1" x14ac:dyDescent="0.35">
      <c r="A32" s="240"/>
      <c r="B32" s="241"/>
      <c r="C32" s="233"/>
      <c r="D32" s="235"/>
      <c r="E32" s="77"/>
      <c r="F32" s="77"/>
      <c r="G32" s="233"/>
      <c r="H32" s="233"/>
      <c r="I32" s="237"/>
      <c r="J32" s="78"/>
      <c r="K32" s="214"/>
      <c r="L32" s="214"/>
      <c r="M32" s="237"/>
      <c r="N32" s="238"/>
      <c r="O32" s="81"/>
      <c r="P32" s="81"/>
      <c r="Q32" s="76"/>
      <c r="R32" s="79"/>
      <c r="S32" s="79"/>
      <c r="T32" s="80"/>
      <c r="U32" s="239"/>
      <c r="V32" s="239"/>
      <c r="W32" s="239"/>
      <c r="X32" s="239"/>
      <c r="Y32" s="239"/>
      <c r="Z32" s="239"/>
      <c r="AA32" s="239"/>
    </row>
    <row r="33" spans="1:27" s="74" customFormat="1" ht="78" hidden="1" customHeight="1" x14ac:dyDescent="0.35">
      <c r="A33" s="240"/>
      <c r="B33" s="241"/>
      <c r="C33" s="233"/>
      <c r="D33" s="235"/>
      <c r="E33" s="77"/>
      <c r="F33" s="77"/>
      <c r="G33" s="233"/>
      <c r="H33" s="233"/>
      <c r="I33" s="237"/>
      <c r="J33" s="78"/>
      <c r="K33" s="214"/>
      <c r="L33" s="214"/>
      <c r="M33" s="237"/>
      <c r="N33" s="238"/>
      <c r="O33" s="81"/>
      <c r="P33" s="81"/>
      <c r="Q33" s="76"/>
      <c r="R33" s="79"/>
      <c r="S33" s="79"/>
      <c r="T33" s="80"/>
      <c r="U33" s="239"/>
      <c r="V33" s="239"/>
      <c r="W33" s="239"/>
      <c r="X33" s="239"/>
      <c r="Y33" s="239"/>
      <c r="Z33" s="239"/>
      <c r="AA33" s="239"/>
    </row>
    <row r="34" spans="1:27" s="74" customFormat="1" ht="78" hidden="1" customHeight="1" x14ac:dyDescent="0.35">
      <c r="A34" s="240"/>
      <c r="B34" s="241"/>
      <c r="C34" s="233"/>
      <c r="D34" s="235"/>
      <c r="E34" s="77"/>
      <c r="F34" s="77"/>
      <c r="G34" s="233"/>
      <c r="H34" s="233"/>
      <c r="I34" s="237"/>
      <c r="J34" s="78"/>
      <c r="K34" s="214"/>
      <c r="L34" s="214"/>
      <c r="M34" s="237"/>
      <c r="N34" s="238"/>
      <c r="O34" s="81"/>
      <c r="P34" s="81"/>
      <c r="Q34" s="76"/>
      <c r="R34" s="79"/>
      <c r="S34" s="79"/>
      <c r="T34" s="80"/>
      <c r="U34" s="239"/>
      <c r="V34" s="239"/>
      <c r="W34" s="239"/>
      <c r="X34" s="239"/>
      <c r="Y34" s="239"/>
      <c r="Z34" s="239"/>
      <c r="AA34" s="239"/>
    </row>
    <row r="35" spans="1:27" s="74" customFormat="1" ht="78" hidden="1" customHeight="1" x14ac:dyDescent="0.35">
      <c r="A35" s="240"/>
      <c r="B35" s="241"/>
      <c r="C35" s="233"/>
      <c r="D35" s="235"/>
      <c r="E35" s="77"/>
      <c r="F35" s="82"/>
      <c r="G35" s="233"/>
      <c r="H35" s="233"/>
      <c r="I35" s="237"/>
      <c r="J35" s="78"/>
      <c r="K35" s="214"/>
      <c r="L35" s="214"/>
      <c r="M35" s="237"/>
      <c r="N35" s="238"/>
      <c r="O35" s="83"/>
      <c r="P35" s="83"/>
      <c r="Q35" s="84"/>
      <c r="R35" s="84"/>
      <c r="S35" s="80"/>
      <c r="T35" s="80"/>
      <c r="U35" s="239"/>
      <c r="V35" s="239"/>
      <c r="W35" s="239"/>
      <c r="X35" s="239"/>
      <c r="Y35" s="239"/>
      <c r="Z35" s="239"/>
      <c r="AA35" s="239"/>
    </row>
    <row r="36" spans="1:27" s="74" customFormat="1" ht="78" hidden="1" customHeight="1" x14ac:dyDescent="0.35">
      <c r="A36" s="240"/>
      <c r="B36" s="241"/>
      <c r="C36" s="233"/>
      <c r="D36" s="235"/>
      <c r="E36" s="77"/>
      <c r="F36" s="77"/>
      <c r="G36" s="233"/>
      <c r="H36" s="233"/>
      <c r="I36" s="237" t="str">
        <f>IF(OR(AND(G36=1,H36=1),AND(G36=2,H36=1),AND(G36=1,H36=2),AND(G36=2,H36=2),AND(G36=3,H36=1)),"BAJO",IF(OR(AND(G36=4,H36=1),AND(G36=3,H36=2),AND(G36=2,H36=3),AND(G36=1,H36=3)),"MODERADO",IF(OR(AND(G36=5,H36=1),AND(G36=5,H36=2),AND(G36=4,H36=2),AND(G36=4,H36=3),AND(G36=3,H36=3),AND(G36=2,H36=4),AND(G36=1,H36=4),AND(G36=1,H36=5)),"ALTO",IF(OR(AND(G36=5,H36=3),AND(G36=5,H36=4),AND(G36=4,H36=4),AND(G36=3,H36=4),AND(G36=5,H36=5),AND(G36=4,H36=5),AND(G36=3,H36=5),AND(G36=2,H36=5)),"EXTREMO",""))))</f>
        <v/>
      </c>
      <c r="J36" s="78"/>
      <c r="K36" s="213">
        <f>('R5 PR'!$A$81)*1</f>
        <v>1</v>
      </c>
      <c r="L36" s="213">
        <f>('R5 PR'!$H$81)*1</f>
        <v>1</v>
      </c>
      <c r="M36" s="237" t="str">
        <f>IF(OR(AND(K36=1,L36=1),AND(K36=2,L36=1),AND(K36=1,L36=2),AND(K36=2,L36=2),AND(K36=3,L36=1)),"BAJO",IF(OR(AND(K36=4,L36=1),AND(K36=3,L36=2),AND(K36=2,L36=3),AND(K36=1,L36=3)),"MODERADO",IF(OR(AND(K36=5,L36=1),AND(K36=5,L36=2),AND(K36=4,L36=2),AND(K36=4,L36=3),AND(K36=3,L36=3),AND(K36=2,L36=4),AND(K36=1,L36=4),AND(K36=1,L36=5)),"ALTO",IF(OR(AND(K36=5,L36=3),AND(K36=5,L36=4),AND(K36=4,L36=4),AND(K36=3,L36=4),AND(K36=5,L36=5),AND(K36=4,L36=5),AND(K36=3,L36=5),AND(K36=2,L36=5)),"EXTREMO",""))))</f>
        <v>BAJO</v>
      </c>
      <c r="N36" s="238"/>
      <c r="O36" s="76"/>
      <c r="P36" s="76"/>
      <c r="Q36" s="76"/>
      <c r="R36" s="79"/>
      <c r="S36" s="79"/>
      <c r="T36" s="80"/>
      <c r="U36" s="239"/>
      <c r="V36" s="239"/>
      <c r="W36" s="239"/>
      <c r="X36" s="239"/>
      <c r="Y36" s="239"/>
      <c r="Z36" s="239"/>
      <c r="AA36" s="239"/>
    </row>
    <row r="37" spans="1:27" s="74" customFormat="1" ht="78" hidden="1" customHeight="1" x14ac:dyDescent="0.35">
      <c r="A37" s="240"/>
      <c r="B37" s="241"/>
      <c r="C37" s="233"/>
      <c r="D37" s="235"/>
      <c r="E37" s="77"/>
      <c r="F37" s="77"/>
      <c r="G37" s="233"/>
      <c r="H37" s="233"/>
      <c r="I37" s="237"/>
      <c r="J37" s="78"/>
      <c r="K37" s="214"/>
      <c r="L37" s="214"/>
      <c r="M37" s="237"/>
      <c r="N37" s="238"/>
      <c r="O37" s="81"/>
      <c r="P37" s="81"/>
      <c r="Q37" s="76"/>
      <c r="R37" s="79"/>
      <c r="S37" s="79"/>
      <c r="T37" s="80"/>
      <c r="U37" s="239"/>
      <c r="V37" s="239"/>
      <c r="W37" s="239"/>
      <c r="X37" s="239"/>
      <c r="Y37" s="239"/>
      <c r="Z37" s="239"/>
      <c r="AA37" s="239"/>
    </row>
    <row r="38" spans="1:27" s="74" customFormat="1" ht="78" hidden="1" customHeight="1" x14ac:dyDescent="0.35">
      <c r="A38" s="240"/>
      <c r="B38" s="241"/>
      <c r="C38" s="233"/>
      <c r="D38" s="235"/>
      <c r="E38" s="77"/>
      <c r="F38" s="77"/>
      <c r="G38" s="233"/>
      <c r="H38" s="233"/>
      <c r="I38" s="237"/>
      <c r="J38" s="78"/>
      <c r="K38" s="214"/>
      <c r="L38" s="214"/>
      <c r="M38" s="237"/>
      <c r="N38" s="238"/>
      <c r="O38" s="81"/>
      <c r="P38" s="81"/>
      <c r="Q38" s="76"/>
      <c r="R38" s="79"/>
      <c r="S38" s="79"/>
      <c r="T38" s="80"/>
      <c r="U38" s="239"/>
      <c r="V38" s="239"/>
      <c r="W38" s="239"/>
      <c r="X38" s="239"/>
      <c r="Y38" s="239"/>
      <c r="Z38" s="239"/>
      <c r="AA38" s="239"/>
    </row>
    <row r="39" spans="1:27" s="74" customFormat="1" ht="78" hidden="1" customHeight="1" x14ac:dyDescent="0.35">
      <c r="A39" s="240"/>
      <c r="B39" s="241"/>
      <c r="C39" s="233"/>
      <c r="D39" s="235"/>
      <c r="E39" s="77"/>
      <c r="F39" s="77"/>
      <c r="G39" s="233"/>
      <c r="H39" s="233"/>
      <c r="I39" s="237"/>
      <c r="J39" s="78"/>
      <c r="K39" s="214"/>
      <c r="L39" s="214"/>
      <c r="M39" s="237"/>
      <c r="N39" s="238"/>
      <c r="O39" s="81"/>
      <c r="P39" s="81"/>
      <c r="Q39" s="76"/>
      <c r="R39" s="79"/>
      <c r="S39" s="79"/>
      <c r="T39" s="80"/>
      <c r="U39" s="239"/>
      <c r="V39" s="239"/>
      <c r="W39" s="239"/>
      <c r="X39" s="239"/>
      <c r="Y39" s="239"/>
      <c r="Z39" s="239"/>
      <c r="AA39" s="239"/>
    </row>
    <row r="40" spans="1:27" s="74" customFormat="1" ht="78" hidden="1" customHeight="1" x14ac:dyDescent="0.35">
      <c r="A40" s="240"/>
      <c r="B40" s="241"/>
      <c r="C40" s="233"/>
      <c r="D40" s="235"/>
      <c r="E40" s="77"/>
      <c r="F40" s="82"/>
      <c r="G40" s="233"/>
      <c r="H40" s="233"/>
      <c r="I40" s="237"/>
      <c r="J40" s="78"/>
      <c r="K40" s="214"/>
      <c r="L40" s="214"/>
      <c r="M40" s="237"/>
      <c r="N40" s="238"/>
      <c r="O40" s="83"/>
      <c r="P40" s="83"/>
      <c r="Q40" s="84"/>
      <c r="R40" s="84"/>
      <c r="S40" s="80"/>
      <c r="T40" s="80"/>
      <c r="U40" s="239"/>
      <c r="V40" s="239"/>
      <c r="W40" s="239"/>
      <c r="X40" s="239"/>
      <c r="Y40" s="239"/>
      <c r="Z40" s="239"/>
      <c r="AA40" s="239"/>
    </row>
    <row r="41" spans="1:27" s="75" customFormat="1" ht="86.25" hidden="1" customHeight="1" x14ac:dyDescent="0.45">
      <c r="A41" s="275" t="s">
        <v>133</v>
      </c>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7"/>
    </row>
    <row r="42" spans="1:27" s="74" customFormat="1" ht="78" hidden="1" customHeight="1" x14ac:dyDescent="0.35">
      <c r="A42" s="240"/>
      <c r="B42" s="241"/>
      <c r="C42" s="233"/>
      <c r="D42" s="235"/>
      <c r="E42" s="77"/>
      <c r="F42" s="77"/>
      <c r="G42" s="233"/>
      <c r="H42" s="233"/>
      <c r="I42" s="237" t="str">
        <f>IF(OR(AND(G42=1,H42=1),AND(G42=2,H42=1),AND(G42=1,H42=2),AND(G42=2,H42=2),AND(G42=3,H42=1)),"BAJO",IF(OR(AND(G42=4,H42=1),AND(G42=3,H42=2),AND(G42=2,H42=3),AND(G42=1,H42=3)),"MODERADO",IF(OR(AND(G42=5,H42=1),AND(G42=5,H42=2),AND(G42=4,H42=2),AND(G42=4,H42=3),AND(G42=3,H42=3),AND(G42=2,H42=4),AND(G42=1,H42=4),AND(G42=1,H42=5)),"ALTO",IF(OR(AND(G42=5,H42=3),AND(G42=5,H42=4),AND(G42=4,H42=4),AND(G42=3,H42=4),AND(G42=5,H42=5),AND(G42=4,H42=5),AND(G42=3,H42=5),AND(G42=2,H42=5)),"EXTREMO",""))))</f>
        <v/>
      </c>
      <c r="J42" s="78"/>
      <c r="K42" s="213">
        <f>('R1 PRY'!$A$81)*1</f>
        <v>1</v>
      </c>
      <c r="L42" s="213">
        <f>('R1 PRY'!$H$81)*1</f>
        <v>1</v>
      </c>
      <c r="M42" s="237" t="str">
        <f>IF(OR(AND(K42=1,L42=1),AND(K42=2,L42=1),AND(K42=1,L42=2),AND(K42=2,L42=2),AND(K42=3,L42=1)),"BAJO",IF(OR(AND(K42=4,L42=1),AND(K42=3,L42=2),AND(K42=2,L42=3),AND(K42=1,L42=3)),"MODERADO",IF(OR(AND(K42=5,L42=1),AND(K42=5,L42=2),AND(K42=4,L42=2),AND(K42=4,L42=3),AND(K42=3,L42=3),AND(K42=2,L42=4),AND(K42=1,L42=4),AND(K42=1,L42=5)),"ALTO",IF(OR(AND(K42=5,L42=3),AND(K42=5,L42=4),AND(K42=4,L42=4),AND(K42=3,L42=4),AND(K42=5,L42=5),AND(K42=4,L42=5),AND(K42=3,L42=5),AND(K42=2,L42=5)),"EXTREMO",""))))</f>
        <v>BAJO</v>
      </c>
      <c r="N42" s="238"/>
      <c r="O42" s="76"/>
      <c r="P42" s="76"/>
      <c r="Q42" s="76"/>
      <c r="R42" s="79"/>
      <c r="S42" s="79"/>
      <c r="T42" s="80"/>
      <c r="U42" s="239"/>
      <c r="V42" s="239"/>
      <c r="W42" s="239"/>
      <c r="X42" s="239"/>
      <c r="Y42" s="239"/>
      <c r="Z42" s="239"/>
      <c r="AA42" s="239"/>
    </row>
    <row r="43" spans="1:27" s="74" customFormat="1" ht="78" hidden="1" customHeight="1" x14ac:dyDescent="0.35">
      <c r="A43" s="240"/>
      <c r="B43" s="241"/>
      <c r="C43" s="233"/>
      <c r="D43" s="235"/>
      <c r="E43" s="77"/>
      <c r="F43" s="77"/>
      <c r="G43" s="233"/>
      <c r="H43" s="233"/>
      <c r="I43" s="237"/>
      <c r="J43" s="78"/>
      <c r="K43" s="214"/>
      <c r="L43" s="214"/>
      <c r="M43" s="237"/>
      <c r="N43" s="238"/>
      <c r="O43" s="81"/>
      <c r="P43" s="81"/>
      <c r="Q43" s="76"/>
      <c r="R43" s="79"/>
      <c r="S43" s="79"/>
      <c r="T43" s="80"/>
      <c r="U43" s="239"/>
      <c r="V43" s="239"/>
      <c r="W43" s="239"/>
      <c r="X43" s="239"/>
      <c r="Y43" s="239"/>
      <c r="Z43" s="239"/>
      <c r="AA43" s="239"/>
    </row>
    <row r="44" spans="1:27" s="74" customFormat="1" ht="78" hidden="1" customHeight="1" x14ac:dyDescent="0.35">
      <c r="A44" s="240"/>
      <c r="B44" s="241"/>
      <c r="C44" s="233"/>
      <c r="D44" s="235"/>
      <c r="E44" s="77"/>
      <c r="F44" s="77"/>
      <c r="G44" s="233"/>
      <c r="H44" s="233"/>
      <c r="I44" s="237"/>
      <c r="J44" s="78"/>
      <c r="K44" s="214"/>
      <c r="L44" s="214"/>
      <c r="M44" s="237"/>
      <c r="N44" s="238"/>
      <c r="O44" s="81"/>
      <c r="P44" s="81"/>
      <c r="Q44" s="76"/>
      <c r="R44" s="79"/>
      <c r="S44" s="79"/>
      <c r="T44" s="80"/>
      <c r="U44" s="239"/>
      <c r="V44" s="239"/>
      <c r="W44" s="239"/>
      <c r="X44" s="239"/>
      <c r="Y44" s="239"/>
      <c r="Z44" s="239"/>
      <c r="AA44" s="239"/>
    </row>
    <row r="45" spans="1:27" s="74" customFormat="1" ht="78" hidden="1" customHeight="1" x14ac:dyDescent="0.35">
      <c r="A45" s="240"/>
      <c r="B45" s="241"/>
      <c r="C45" s="233"/>
      <c r="D45" s="235"/>
      <c r="E45" s="77"/>
      <c r="F45" s="77"/>
      <c r="G45" s="233"/>
      <c r="H45" s="233"/>
      <c r="I45" s="237"/>
      <c r="J45" s="78"/>
      <c r="K45" s="214"/>
      <c r="L45" s="214"/>
      <c r="M45" s="237"/>
      <c r="N45" s="238"/>
      <c r="O45" s="81"/>
      <c r="P45" s="81"/>
      <c r="Q45" s="76"/>
      <c r="R45" s="79"/>
      <c r="S45" s="79"/>
      <c r="T45" s="80"/>
      <c r="U45" s="239"/>
      <c r="V45" s="239"/>
      <c r="W45" s="239"/>
      <c r="X45" s="239"/>
      <c r="Y45" s="239"/>
      <c r="Z45" s="239"/>
      <c r="AA45" s="239"/>
    </row>
    <row r="46" spans="1:27" s="74" customFormat="1" ht="78" hidden="1" customHeight="1" x14ac:dyDescent="0.35">
      <c r="A46" s="240"/>
      <c r="B46" s="241"/>
      <c r="C46" s="233"/>
      <c r="D46" s="235"/>
      <c r="E46" s="77"/>
      <c r="F46" s="82"/>
      <c r="G46" s="233"/>
      <c r="H46" s="233"/>
      <c r="I46" s="237"/>
      <c r="J46" s="78"/>
      <c r="K46" s="214"/>
      <c r="L46" s="214"/>
      <c r="M46" s="237"/>
      <c r="N46" s="238"/>
      <c r="O46" s="83"/>
      <c r="P46" s="83"/>
      <c r="Q46" s="84"/>
      <c r="R46" s="84"/>
      <c r="S46" s="80"/>
      <c r="T46" s="80"/>
      <c r="U46" s="239"/>
      <c r="V46" s="239"/>
      <c r="W46" s="239"/>
      <c r="X46" s="239"/>
      <c r="Y46" s="239"/>
      <c r="Z46" s="239"/>
      <c r="AA46" s="239"/>
    </row>
    <row r="47" spans="1:27" s="74" customFormat="1" ht="78" hidden="1" customHeight="1" x14ac:dyDescent="0.35">
      <c r="A47" s="240"/>
      <c r="B47" s="241"/>
      <c r="C47" s="233"/>
      <c r="D47" s="235"/>
      <c r="E47" s="77"/>
      <c r="F47" s="77"/>
      <c r="G47" s="233"/>
      <c r="H47" s="233"/>
      <c r="I47" s="237" t="str">
        <f>IF(OR(AND(G47=1,H47=1),AND(G47=2,H47=1),AND(G47=1,H47=2),AND(G47=2,H47=2),AND(G47=3,H47=1)),"BAJO",IF(OR(AND(G47=4,H47=1),AND(G47=3,H47=2),AND(G47=2,H47=3),AND(G47=1,H47=3)),"MODERADO",IF(OR(AND(G47=5,H47=1),AND(G47=5,H47=2),AND(G47=4,H47=2),AND(G47=4,H47=3),AND(G47=3,H47=3),AND(G47=2,H47=4),AND(G47=1,H47=4),AND(G47=1,H47=5)),"ALTO",IF(OR(AND(G47=5,H47=3),AND(G47=5,H47=4),AND(G47=4,H47=4),AND(G47=3,H47=4),AND(G47=5,H47=5),AND(G47=4,H47=5),AND(G47=3,H47=5),AND(G47=2,H47=5)),"EXTREMO",""))))</f>
        <v/>
      </c>
      <c r="J47" s="78"/>
      <c r="K47" s="213">
        <f>('R2 PRY'!$A$81)*1</f>
        <v>1</v>
      </c>
      <c r="L47" s="213">
        <f>('R2 PRY'!$H$81)*1</f>
        <v>1</v>
      </c>
      <c r="M47" s="237" t="str">
        <f>IF(OR(AND(K47=1,L47=1),AND(K47=2,L47=1),AND(K47=1,L47=2),AND(K47=2,L47=2),AND(K47=3,L47=1)),"BAJO",IF(OR(AND(K47=4,L47=1),AND(K47=3,L47=2),AND(K47=2,L47=3),AND(K47=1,L47=3)),"MODERADO",IF(OR(AND(K47=5,L47=1),AND(K47=5,L47=2),AND(K47=4,L47=2),AND(K47=4,L47=3),AND(K47=3,L47=3),AND(K47=2,L47=4),AND(K47=1,L47=4),AND(K47=1,L47=5)),"ALTO",IF(OR(AND(K47=5,L47=3),AND(K47=5,L47=4),AND(K47=4,L47=4),AND(K47=3,L47=4),AND(K47=5,L47=5),AND(K47=4,L47=5),AND(K47=3,L47=5),AND(K47=2,L47=5)),"EXTREMO",""))))</f>
        <v>BAJO</v>
      </c>
      <c r="N47" s="238"/>
      <c r="O47" s="76"/>
      <c r="P47" s="76"/>
      <c r="Q47" s="76"/>
      <c r="R47" s="79"/>
      <c r="S47" s="79"/>
      <c r="T47" s="80"/>
      <c r="U47" s="239"/>
      <c r="V47" s="239"/>
      <c r="W47" s="239"/>
      <c r="X47" s="239"/>
      <c r="Y47" s="239"/>
      <c r="Z47" s="239"/>
      <c r="AA47" s="239"/>
    </row>
    <row r="48" spans="1:27" s="74" customFormat="1" ht="78" hidden="1" customHeight="1" x14ac:dyDescent="0.35">
      <c r="A48" s="240"/>
      <c r="B48" s="241"/>
      <c r="C48" s="233"/>
      <c r="D48" s="235"/>
      <c r="E48" s="77"/>
      <c r="F48" s="77"/>
      <c r="G48" s="233"/>
      <c r="H48" s="233"/>
      <c r="I48" s="237"/>
      <c r="J48" s="78"/>
      <c r="K48" s="214"/>
      <c r="L48" s="214"/>
      <c r="M48" s="237"/>
      <c r="N48" s="238"/>
      <c r="O48" s="81"/>
      <c r="P48" s="81"/>
      <c r="Q48" s="76"/>
      <c r="R48" s="79"/>
      <c r="S48" s="79"/>
      <c r="T48" s="80"/>
      <c r="U48" s="239"/>
      <c r="V48" s="239"/>
      <c r="W48" s="239"/>
      <c r="X48" s="239"/>
      <c r="Y48" s="239"/>
      <c r="Z48" s="239"/>
      <c r="AA48" s="239"/>
    </row>
    <row r="49" spans="1:27" s="74" customFormat="1" ht="78" hidden="1" customHeight="1" x14ac:dyDescent="0.35">
      <c r="A49" s="240"/>
      <c r="B49" s="241"/>
      <c r="C49" s="233"/>
      <c r="D49" s="235"/>
      <c r="E49" s="77"/>
      <c r="F49" s="77"/>
      <c r="G49" s="233"/>
      <c r="H49" s="233"/>
      <c r="I49" s="237"/>
      <c r="J49" s="78"/>
      <c r="K49" s="214"/>
      <c r="L49" s="214"/>
      <c r="M49" s="237"/>
      <c r="N49" s="238"/>
      <c r="O49" s="81"/>
      <c r="P49" s="81"/>
      <c r="Q49" s="76"/>
      <c r="R49" s="79"/>
      <c r="S49" s="79"/>
      <c r="T49" s="80"/>
      <c r="U49" s="239"/>
      <c r="V49" s="239"/>
      <c r="W49" s="239"/>
      <c r="X49" s="239"/>
      <c r="Y49" s="239"/>
      <c r="Z49" s="239"/>
      <c r="AA49" s="239"/>
    </row>
    <row r="50" spans="1:27" s="74" customFormat="1" ht="78" hidden="1" customHeight="1" x14ac:dyDescent="0.35">
      <c r="A50" s="240"/>
      <c r="B50" s="241"/>
      <c r="C50" s="233"/>
      <c r="D50" s="235"/>
      <c r="E50" s="77"/>
      <c r="F50" s="77"/>
      <c r="G50" s="233"/>
      <c r="H50" s="233"/>
      <c r="I50" s="237"/>
      <c r="J50" s="78"/>
      <c r="K50" s="214"/>
      <c r="L50" s="214"/>
      <c r="M50" s="237"/>
      <c r="N50" s="238"/>
      <c r="O50" s="81"/>
      <c r="P50" s="81"/>
      <c r="Q50" s="76"/>
      <c r="R50" s="79"/>
      <c r="S50" s="79"/>
      <c r="T50" s="80"/>
      <c r="U50" s="239"/>
      <c r="V50" s="239"/>
      <c r="W50" s="239"/>
      <c r="X50" s="239"/>
      <c r="Y50" s="239"/>
      <c r="Z50" s="239"/>
      <c r="AA50" s="239"/>
    </row>
    <row r="51" spans="1:27" s="74" customFormat="1" ht="78" hidden="1" customHeight="1" x14ac:dyDescent="0.35">
      <c r="A51" s="240"/>
      <c r="B51" s="241"/>
      <c r="C51" s="233"/>
      <c r="D51" s="235"/>
      <c r="E51" s="77"/>
      <c r="F51" s="82"/>
      <c r="G51" s="233"/>
      <c r="H51" s="233"/>
      <c r="I51" s="237"/>
      <c r="J51" s="78"/>
      <c r="K51" s="214"/>
      <c r="L51" s="214"/>
      <c r="M51" s="237"/>
      <c r="N51" s="238"/>
      <c r="O51" s="83"/>
      <c r="P51" s="83"/>
      <c r="Q51" s="84"/>
      <c r="R51" s="84"/>
      <c r="S51" s="80"/>
      <c r="T51" s="80"/>
      <c r="U51" s="239"/>
      <c r="V51" s="239"/>
      <c r="W51" s="239"/>
      <c r="X51" s="239"/>
      <c r="Y51" s="239"/>
      <c r="Z51" s="239"/>
      <c r="AA51" s="239"/>
    </row>
    <row r="52" spans="1:27" s="74" customFormat="1" ht="78" hidden="1" customHeight="1" x14ac:dyDescent="0.35">
      <c r="A52" s="240"/>
      <c r="B52" s="241"/>
      <c r="C52" s="233"/>
      <c r="D52" s="235"/>
      <c r="E52" s="77"/>
      <c r="F52" s="77"/>
      <c r="G52" s="233"/>
      <c r="H52" s="233"/>
      <c r="I52" s="237" t="str">
        <f>IF(OR(AND(G52=1,H52=1),AND(G52=2,H52=1),AND(G52=1,H52=2),AND(G52=2,H52=2),AND(G52=3,H52=1)),"BAJO",IF(OR(AND(G52=4,H52=1),AND(G52=3,H52=2),AND(G52=2,H52=3),AND(G52=1,H52=3)),"MODERADO",IF(OR(AND(G52=5,H52=1),AND(G52=5,H52=2),AND(G52=4,H52=2),AND(G52=4,H52=3),AND(G52=3,H52=3),AND(G52=2,H52=4),AND(G52=1,H52=4),AND(G52=1,H52=5)),"ALTO",IF(OR(AND(G52=5,H52=3),AND(G52=5,H52=4),AND(G52=4,H52=4),AND(G52=3,H52=4),AND(G52=5,H52=5),AND(G52=4,H52=5),AND(G52=3,H52=5),AND(G52=2,H52=5)),"EXTREMO",""))))</f>
        <v/>
      </c>
      <c r="J52" s="78"/>
      <c r="K52" s="213">
        <f>('R3 PRY'!$A$81)*1</f>
        <v>1</v>
      </c>
      <c r="L52" s="213">
        <f>('R3 PRY'!$H$81)*1</f>
        <v>1</v>
      </c>
      <c r="M52" s="237" t="str">
        <f>IF(OR(AND(K52=1,L52=1),AND(K52=2,L52=1),AND(K52=1,L52=2),AND(K52=2,L52=2),AND(K52=3,L52=1)),"BAJO",IF(OR(AND(K52=4,L52=1),AND(K52=3,L52=2),AND(K52=2,L52=3),AND(K52=1,L52=3)),"MODERADO",IF(OR(AND(K52=5,L52=1),AND(K52=5,L52=2),AND(K52=4,L52=2),AND(K52=4,L52=3),AND(K52=3,L52=3),AND(K52=2,L52=4),AND(K52=1,L52=4),AND(K52=1,L52=5)),"ALTO",IF(OR(AND(K52=5,L52=3),AND(K52=5,L52=4),AND(K52=4,L52=4),AND(K52=3,L52=4),AND(K52=5,L52=5),AND(K52=4,L52=5),AND(K52=3,L52=5),AND(K52=2,L52=5)),"EXTREMO",""))))</f>
        <v>BAJO</v>
      </c>
      <c r="N52" s="238"/>
      <c r="O52" s="76"/>
      <c r="P52" s="76"/>
      <c r="Q52" s="76"/>
      <c r="R52" s="79"/>
      <c r="S52" s="79"/>
      <c r="T52" s="80"/>
      <c r="U52" s="239"/>
      <c r="V52" s="239"/>
      <c r="W52" s="239"/>
      <c r="X52" s="239"/>
      <c r="Y52" s="239"/>
      <c r="Z52" s="239"/>
      <c r="AA52" s="239"/>
    </row>
    <row r="53" spans="1:27" s="74" customFormat="1" ht="78" hidden="1" customHeight="1" x14ac:dyDescent="0.35">
      <c r="A53" s="240"/>
      <c r="B53" s="241"/>
      <c r="C53" s="233"/>
      <c r="D53" s="235"/>
      <c r="E53" s="77"/>
      <c r="F53" s="77"/>
      <c r="G53" s="233"/>
      <c r="H53" s="233"/>
      <c r="I53" s="237"/>
      <c r="J53" s="78"/>
      <c r="K53" s="214"/>
      <c r="L53" s="214"/>
      <c r="M53" s="237"/>
      <c r="N53" s="238"/>
      <c r="O53" s="81"/>
      <c r="P53" s="81"/>
      <c r="Q53" s="76"/>
      <c r="R53" s="79"/>
      <c r="S53" s="79"/>
      <c r="T53" s="80"/>
      <c r="U53" s="239"/>
      <c r="V53" s="239"/>
      <c r="W53" s="239"/>
      <c r="X53" s="239"/>
      <c r="Y53" s="239"/>
      <c r="Z53" s="239"/>
      <c r="AA53" s="239"/>
    </row>
    <row r="54" spans="1:27" s="74" customFormat="1" ht="78" hidden="1" customHeight="1" x14ac:dyDescent="0.35">
      <c r="A54" s="240"/>
      <c r="B54" s="241"/>
      <c r="C54" s="233"/>
      <c r="D54" s="235"/>
      <c r="E54" s="77"/>
      <c r="F54" s="77"/>
      <c r="G54" s="233"/>
      <c r="H54" s="233"/>
      <c r="I54" s="237"/>
      <c r="J54" s="78"/>
      <c r="K54" s="214"/>
      <c r="L54" s="214"/>
      <c r="M54" s="237"/>
      <c r="N54" s="238"/>
      <c r="O54" s="81"/>
      <c r="P54" s="81"/>
      <c r="Q54" s="76"/>
      <c r="R54" s="79"/>
      <c r="S54" s="79"/>
      <c r="T54" s="80"/>
      <c r="U54" s="239"/>
      <c r="V54" s="239"/>
      <c r="W54" s="239"/>
      <c r="X54" s="239"/>
      <c r="Y54" s="239"/>
      <c r="Z54" s="239"/>
      <c r="AA54" s="239"/>
    </row>
    <row r="55" spans="1:27" s="74" customFormat="1" ht="78" hidden="1" customHeight="1" x14ac:dyDescent="0.35">
      <c r="A55" s="240"/>
      <c r="B55" s="241"/>
      <c r="C55" s="233"/>
      <c r="D55" s="235"/>
      <c r="E55" s="77"/>
      <c r="F55" s="77"/>
      <c r="G55" s="233"/>
      <c r="H55" s="233"/>
      <c r="I55" s="237"/>
      <c r="J55" s="78"/>
      <c r="K55" s="214"/>
      <c r="L55" s="214"/>
      <c r="M55" s="237"/>
      <c r="N55" s="238"/>
      <c r="O55" s="81"/>
      <c r="P55" s="81"/>
      <c r="Q55" s="76"/>
      <c r="R55" s="79"/>
      <c r="S55" s="79"/>
      <c r="T55" s="80"/>
      <c r="U55" s="239"/>
      <c r="V55" s="239"/>
      <c r="W55" s="239"/>
      <c r="X55" s="239"/>
      <c r="Y55" s="239"/>
      <c r="Z55" s="239"/>
      <c r="AA55" s="239"/>
    </row>
    <row r="56" spans="1:27" s="74" customFormat="1" ht="78" hidden="1" customHeight="1" x14ac:dyDescent="0.35">
      <c r="A56" s="240"/>
      <c r="B56" s="241"/>
      <c r="C56" s="233"/>
      <c r="D56" s="235"/>
      <c r="E56" s="77"/>
      <c r="F56" s="82"/>
      <c r="G56" s="233"/>
      <c r="H56" s="233"/>
      <c r="I56" s="237"/>
      <c r="J56" s="78"/>
      <c r="K56" s="214"/>
      <c r="L56" s="214"/>
      <c r="M56" s="237"/>
      <c r="N56" s="238"/>
      <c r="O56" s="83"/>
      <c r="P56" s="83"/>
      <c r="Q56" s="84"/>
      <c r="R56" s="84"/>
      <c r="S56" s="80"/>
      <c r="T56" s="80"/>
      <c r="U56" s="239"/>
      <c r="V56" s="239"/>
      <c r="W56" s="239"/>
      <c r="X56" s="239"/>
      <c r="Y56" s="239"/>
      <c r="Z56" s="239"/>
      <c r="AA56" s="239"/>
    </row>
    <row r="57" spans="1:27" s="74" customFormat="1" ht="78" hidden="1" customHeight="1" x14ac:dyDescent="0.35">
      <c r="A57" s="278"/>
      <c r="B57" s="281"/>
      <c r="C57" s="207"/>
      <c r="D57" s="284"/>
      <c r="E57" s="77"/>
      <c r="F57" s="77"/>
      <c r="G57" s="207"/>
      <c r="H57" s="207"/>
      <c r="I57" s="215" t="str">
        <f>IF(OR(AND(G57=1,H57=1),AND(G57=2,H57=1),AND(G57=1,H57=2),AND(G57=2,H57=2),AND(G57=3,H57=1)),"BAJO",IF(OR(AND(G57=4,H57=1),AND(G57=3,H57=2),AND(G57=2,H57=3),AND(G57=1,H57=3)),"MODERADO",IF(OR(AND(G57=5,H57=1),AND(G57=5,H57=2),AND(G57=4,H57=2),AND(G57=4,H57=3),AND(G57=3,H57=3),AND(G57=2,H57=4),AND(G57=1,H57=4),AND(G57=1,H57=5)),"ALTO",IF(OR(AND(G57=5,H57=3),AND(G57=5,H57=4),AND(G57=4,H57=4),AND(G57=3,H57=4),AND(G57=5,H57=5),AND(G57=4,H57=5),AND(G57=3,H57=5),AND(G57=2,H57=5)),"EXTREMO",""))))</f>
        <v/>
      </c>
      <c r="J57" s="78"/>
      <c r="K57" s="213">
        <f>('R4 PRY'!$A$81)*1</f>
        <v>1</v>
      </c>
      <c r="L57" s="213">
        <f>('R4 PRY'!$H$81)*1</f>
        <v>1</v>
      </c>
      <c r="M57" s="215" t="str">
        <f>IF(OR(AND(K57=1,L57=1),AND(K57=2,L57=1),AND(K57=1,L57=2),AND(K57=2,L57=2),AND(K57=3,L57=1)),"BAJO",IF(OR(AND(K57=4,L57=1),AND(K57=3,L57=2),AND(K57=2,L57=3),AND(K57=1,L57=3)),"MODERADO",IF(OR(AND(K57=5,L57=1),AND(K57=5,L57=2),AND(K57=4,L57=2),AND(K57=4,L57=3),AND(K57=3,L57=3),AND(K57=2,L57=4),AND(K57=1,L57=4),AND(K57=1,L57=5)),"ALTO",IF(OR(AND(K57=5,L57=3),AND(K57=5,L57=4),AND(K57=4,L57=4),AND(K57=3,L57=4),AND(K57=5,L57=5),AND(K57=4,L57=5),AND(K57=3,L57=5),AND(K57=2,L57=5)),"EXTREMO",""))))</f>
        <v>BAJO</v>
      </c>
      <c r="N57" s="218"/>
      <c r="O57" s="76"/>
      <c r="P57" s="76"/>
      <c r="Q57" s="76"/>
      <c r="R57" s="79"/>
      <c r="S57" s="79"/>
      <c r="T57" s="80"/>
      <c r="U57" s="210"/>
      <c r="V57" s="210"/>
      <c r="W57" s="210"/>
      <c r="X57" s="210"/>
      <c r="Y57" s="210"/>
      <c r="Z57" s="210"/>
      <c r="AA57" s="210"/>
    </row>
    <row r="58" spans="1:27" s="74" customFormat="1" ht="78" hidden="1" customHeight="1" x14ac:dyDescent="0.35">
      <c r="A58" s="279"/>
      <c r="B58" s="282"/>
      <c r="C58" s="208"/>
      <c r="D58" s="285"/>
      <c r="E58" s="77"/>
      <c r="F58" s="77"/>
      <c r="G58" s="208"/>
      <c r="H58" s="208"/>
      <c r="I58" s="216"/>
      <c r="J58" s="78"/>
      <c r="K58" s="214"/>
      <c r="L58" s="214"/>
      <c r="M58" s="216"/>
      <c r="N58" s="219"/>
      <c r="O58" s="81"/>
      <c r="P58" s="81"/>
      <c r="Q58" s="76"/>
      <c r="R58" s="79"/>
      <c r="S58" s="79"/>
      <c r="T58" s="80"/>
      <c r="U58" s="211"/>
      <c r="V58" s="211"/>
      <c r="W58" s="211"/>
      <c r="X58" s="211"/>
      <c r="Y58" s="211"/>
      <c r="Z58" s="211"/>
      <c r="AA58" s="211"/>
    </row>
    <row r="59" spans="1:27" s="74" customFormat="1" ht="78" hidden="1" customHeight="1" x14ac:dyDescent="0.35">
      <c r="A59" s="279"/>
      <c r="B59" s="282"/>
      <c r="C59" s="208"/>
      <c r="D59" s="285"/>
      <c r="E59" s="77"/>
      <c r="F59" s="77"/>
      <c r="G59" s="208"/>
      <c r="H59" s="208"/>
      <c r="I59" s="216"/>
      <c r="J59" s="78"/>
      <c r="K59" s="214"/>
      <c r="L59" s="214"/>
      <c r="M59" s="216"/>
      <c r="N59" s="219"/>
      <c r="O59" s="81"/>
      <c r="P59" s="81"/>
      <c r="Q59" s="76"/>
      <c r="R59" s="79"/>
      <c r="S59" s="79"/>
      <c r="T59" s="80"/>
      <c r="U59" s="211"/>
      <c r="V59" s="211"/>
      <c r="W59" s="211"/>
      <c r="X59" s="211"/>
      <c r="Y59" s="211"/>
      <c r="Z59" s="211"/>
      <c r="AA59" s="211"/>
    </row>
    <row r="60" spans="1:27" s="74" customFormat="1" ht="78" hidden="1" customHeight="1" x14ac:dyDescent="0.35">
      <c r="A60" s="279"/>
      <c r="B60" s="282"/>
      <c r="C60" s="208"/>
      <c r="D60" s="285"/>
      <c r="E60" s="77"/>
      <c r="F60" s="77"/>
      <c r="G60" s="208"/>
      <c r="H60" s="208"/>
      <c r="I60" s="216"/>
      <c r="J60" s="78"/>
      <c r="K60" s="214"/>
      <c r="L60" s="214"/>
      <c r="M60" s="216"/>
      <c r="N60" s="219"/>
      <c r="O60" s="81"/>
      <c r="P60" s="81"/>
      <c r="Q60" s="76"/>
      <c r="R60" s="79"/>
      <c r="S60" s="79"/>
      <c r="T60" s="80"/>
      <c r="U60" s="211"/>
      <c r="V60" s="211"/>
      <c r="W60" s="211"/>
      <c r="X60" s="211"/>
      <c r="Y60" s="211"/>
      <c r="Z60" s="211"/>
      <c r="AA60" s="211"/>
    </row>
    <row r="61" spans="1:27" s="74" customFormat="1" ht="78" hidden="1" customHeight="1" x14ac:dyDescent="0.35">
      <c r="A61" s="280"/>
      <c r="B61" s="283"/>
      <c r="C61" s="209"/>
      <c r="D61" s="286"/>
      <c r="E61" s="77"/>
      <c r="F61" s="82"/>
      <c r="G61" s="209"/>
      <c r="H61" s="209"/>
      <c r="I61" s="217"/>
      <c r="J61" s="78"/>
      <c r="K61" s="214"/>
      <c r="L61" s="214"/>
      <c r="M61" s="217"/>
      <c r="N61" s="220"/>
      <c r="O61" s="83"/>
      <c r="P61" s="83"/>
      <c r="Q61" s="84"/>
      <c r="R61" s="84"/>
      <c r="S61" s="80"/>
      <c r="T61" s="80"/>
      <c r="U61" s="212"/>
      <c r="V61" s="212"/>
      <c r="W61" s="212"/>
      <c r="X61" s="212"/>
      <c r="Y61" s="212"/>
      <c r="Z61" s="212"/>
      <c r="AA61" s="212"/>
    </row>
    <row r="62" spans="1:27" s="74" customFormat="1" ht="78" hidden="1" customHeight="1" x14ac:dyDescent="0.35">
      <c r="A62" s="278"/>
      <c r="B62" s="281"/>
      <c r="C62" s="207"/>
      <c r="D62" s="284"/>
      <c r="E62" s="77"/>
      <c r="F62" s="77"/>
      <c r="G62" s="207"/>
      <c r="H62" s="207"/>
      <c r="I62" s="215" t="str">
        <f>IF(OR(AND(G62=1,H62=1),AND(G62=2,H62=1),AND(G62=1,H62=2),AND(G62=2,H62=2),AND(G62=3,H62=1)),"BAJO",IF(OR(AND(G62=4,H62=1),AND(G62=3,H62=2),AND(G62=2,H62=3),AND(G62=1,H62=3)),"MODERADO",IF(OR(AND(G62=5,H62=1),AND(G62=5,H62=2),AND(G62=4,H62=2),AND(G62=4,H62=3),AND(G62=3,H62=3),AND(G62=2,H62=4),AND(G62=1,H62=4),AND(G62=1,H62=5)),"ALTO",IF(OR(AND(G62=5,H62=3),AND(G62=5,H62=4),AND(G62=4,H62=4),AND(G62=3,H62=4),AND(G62=5,H62=5),AND(G62=4,H62=5),AND(G62=3,H62=5),AND(G62=2,H62=5)),"EXTREMO",""))))</f>
        <v/>
      </c>
      <c r="J62" s="78"/>
      <c r="K62" s="213">
        <f>('R5 PRY'!$A$81)*1</f>
        <v>1</v>
      </c>
      <c r="L62" s="213">
        <f>('R5 PRY'!$H$81)*1</f>
        <v>1</v>
      </c>
      <c r="M62" s="215" t="str">
        <f>IF(OR(AND(K62=1,L62=1),AND(K62=2,L62=1),AND(K62=1,L62=2),AND(K62=2,L62=2),AND(K62=3,L62=1)),"BAJO",IF(OR(AND(K62=4,L62=1),AND(K62=3,L62=2),AND(K62=2,L62=3),AND(K62=1,L62=3)),"MODERADO",IF(OR(AND(K62=5,L62=1),AND(K62=5,L62=2),AND(K62=4,L62=2),AND(K62=4,L62=3),AND(K62=3,L62=3),AND(K62=2,L62=4),AND(K62=1,L62=4),AND(K62=1,L62=5)),"ALTO",IF(OR(AND(K62=5,L62=3),AND(K62=5,L62=4),AND(K62=4,L62=4),AND(K62=3,L62=4),AND(K62=5,L62=5),AND(K62=4,L62=5),AND(K62=3,L62=5),AND(K62=2,L62=5)),"EXTREMO",""))))</f>
        <v>BAJO</v>
      </c>
      <c r="N62" s="218"/>
      <c r="O62" s="76"/>
      <c r="P62" s="76"/>
      <c r="Q62" s="76"/>
      <c r="R62" s="79"/>
      <c r="S62" s="79"/>
      <c r="T62" s="80"/>
      <c r="U62" s="210"/>
      <c r="V62" s="210"/>
      <c r="W62" s="210"/>
      <c r="X62" s="210"/>
      <c r="Y62" s="210"/>
      <c r="Z62" s="210"/>
      <c r="AA62" s="210"/>
    </row>
    <row r="63" spans="1:27" s="74" customFormat="1" ht="78" hidden="1" customHeight="1" x14ac:dyDescent="0.35">
      <c r="A63" s="279"/>
      <c r="B63" s="282"/>
      <c r="C63" s="208"/>
      <c r="D63" s="285"/>
      <c r="E63" s="77"/>
      <c r="F63" s="77"/>
      <c r="G63" s="208"/>
      <c r="H63" s="208"/>
      <c r="I63" s="216"/>
      <c r="J63" s="78"/>
      <c r="K63" s="214"/>
      <c r="L63" s="214"/>
      <c r="M63" s="216"/>
      <c r="N63" s="219"/>
      <c r="O63" s="81"/>
      <c r="P63" s="81"/>
      <c r="Q63" s="76"/>
      <c r="R63" s="79"/>
      <c r="S63" s="79"/>
      <c r="T63" s="80"/>
      <c r="U63" s="211"/>
      <c r="V63" s="211"/>
      <c r="W63" s="211"/>
      <c r="X63" s="211"/>
      <c r="Y63" s="211"/>
      <c r="Z63" s="211"/>
      <c r="AA63" s="211"/>
    </row>
    <row r="64" spans="1:27" s="74" customFormat="1" ht="78" hidden="1" customHeight="1" x14ac:dyDescent="0.35">
      <c r="A64" s="279"/>
      <c r="B64" s="282"/>
      <c r="C64" s="208"/>
      <c r="D64" s="285"/>
      <c r="E64" s="77"/>
      <c r="F64" s="77"/>
      <c r="G64" s="208"/>
      <c r="H64" s="208"/>
      <c r="I64" s="216"/>
      <c r="J64" s="78"/>
      <c r="K64" s="214"/>
      <c r="L64" s="214"/>
      <c r="M64" s="216"/>
      <c r="N64" s="219"/>
      <c r="O64" s="81"/>
      <c r="P64" s="81"/>
      <c r="Q64" s="76"/>
      <c r="R64" s="79"/>
      <c r="S64" s="79"/>
      <c r="T64" s="80"/>
      <c r="U64" s="211"/>
      <c r="V64" s="211"/>
      <c r="W64" s="211"/>
      <c r="X64" s="211"/>
      <c r="Y64" s="211"/>
      <c r="Z64" s="211"/>
      <c r="AA64" s="211"/>
    </row>
    <row r="65" spans="1:27" s="74" customFormat="1" ht="78" hidden="1" customHeight="1" x14ac:dyDescent="0.35">
      <c r="A65" s="279"/>
      <c r="B65" s="282"/>
      <c r="C65" s="208"/>
      <c r="D65" s="285"/>
      <c r="E65" s="77"/>
      <c r="F65" s="77"/>
      <c r="G65" s="208"/>
      <c r="H65" s="208"/>
      <c r="I65" s="216"/>
      <c r="J65" s="78"/>
      <c r="K65" s="214"/>
      <c r="L65" s="214"/>
      <c r="M65" s="216"/>
      <c r="N65" s="219"/>
      <c r="O65" s="81"/>
      <c r="P65" s="81"/>
      <c r="Q65" s="76"/>
      <c r="R65" s="79"/>
      <c r="S65" s="79"/>
      <c r="T65" s="80"/>
      <c r="U65" s="211"/>
      <c r="V65" s="211"/>
      <c r="W65" s="211"/>
      <c r="X65" s="211"/>
      <c r="Y65" s="211"/>
      <c r="Z65" s="211"/>
      <c r="AA65" s="211"/>
    </row>
    <row r="66" spans="1:27" s="74" customFormat="1" ht="78" hidden="1" customHeight="1" x14ac:dyDescent="0.35">
      <c r="A66" s="280"/>
      <c r="B66" s="283"/>
      <c r="C66" s="209"/>
      <c r="D66" s="286"/>
      <c r="E66" s="77"/>
      <c r="F66" s="82"/>
      <c r="G66" s="209"/>
      <c r="H66" s="209"/>
      <c r="I66" s="217"/>
      <c r="J66" s="78"/>
      <c r="K66" s="214"/>
      <c r="L66" s="214"/>
      <c r="M66" s="217"/>
      <c r="N66" s="220"/>
      <c r="O66" s="83"/>
      <c r="P66" s="83"/>
      <c r="Q66" s="84"/>
      <c r="R66" s="84"/>
      <c r="S66" s="80"/>
      <c r="T66" s="80"/>
      <c r="U66" s="212"/>
      <c r="V66" s="212"/>
      <c r="W66" s="212"/>
      <c r="X66" s="212"/>
      <c r="Y66" s="212"/>
      <c r="Z66" s="212"/>
      <c r="AA66" s="212"/>
    </row>
    <row r="67" spans="1:27" s="20" customFormat="1" ht="78" customHeight="1" x14ac:dyDescent="0.35">
      <c r="A67" s="271" t="s">
        <v>134</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3"/>
    </row>
    <row r="68" spans="1:27" s="20" customFormat="1" ht="180" x14ac:dyDescent="0.35">
      <c r="A68" s="274">
        <v>1</v>
      </c>
      <c r="B68" s="241" t="s">
        <v>211</v>
      </c>
      <c r="C68" s="233" t="s">
        <v>36</v>
      </c>
      <c r="D68" s="235" t="s">
        <v>216</v>
      </c>
      <c r="E68" s="77" t="s">
        <v>210</v>
      </c>
      <c r="F68" s="77" t="s">
        <v>206</v>
      </c>
      <c r="G68" s="233">
        <v>3</v>
      </c>
      <c r="H68" s="236">
        <f>('R1CO-Imp'!$C$26)*1</f>
        <v>4</v>
      </c>
      <c r="I68" s="215" t="str">
        <f>IF(OR(AND(G68=1,H68=1),AND(G68=2,H68=1),AND(G68=1,H68=2),AND(G68=2,H68=2),AND(G68=3,H68=1)),"BAJO",IF(OR(AND(G68=4,H68=1),AND(G68=3,H68=2),AND(G68=2,H68=3),AND(G68=1,H68=3)),"MODERADO",IF(OR(AND(G68=5,H68=1),AND(G68=5,H68=2),AND(G68=4,H68=2),AND(G68=4,H68=3),AND(G68=3,H68=3),AND(G68=2,H68=4),AND(G68=1,H68=4),AND(G68=1,H68=5)),"ALTO",IF(OR(AND(G68=5,H68=3),AND(G68=5,H68=4),AND(G68=4,H68=4),AND(G68=3,H68=4),AND(G68=5,H68=5),AND(G68=4,H68=5),AND(G68=3,H68=5),AND(G68=2,H68=5)),"EXTREMO",""))))</f>
        <v>EXTREMO</v>
      </c>
      <c r="J68" s="78" t="s">
        <v>217</v>
      </c>
      <c r="K68" s="213">
        <f>('R1 CO'!$A$81)*1</f>
        <v>2</v>
      </c>
      <c r="L68" s="213">
        <f>('R1 CO'!$H$81)*1</f>
        <v>3</v>
      </c>
      <c r="M68" s="228" t="str">
        <f>IF(OR(AND(K68=1,L68=1),AND(K68=2,L68=1),AND(K68=1,L68=2),AND(K68=2,L68=2),AND(K68=3,L68=1)),"MODERADO",IF(OR(AND(K68=4,L68=1),AND(K68=3,L68=2),AND(K68=2,L68=3),AND(K68=1,L68=3)),"MODERADO",IF(OR(AND(K68=5,L68=1),AND(K68=5,L68=2),AND(K68=4,L68=2),AND(K68=4,L68=3),AND(K68=3,L68=3),AND(K68=2,L68=4),AND(K68=1,L68=4),AND(K68=1,L68=5)),"ALTO",IF(OR(AND(K68=5,L68=3),AND(K68=5,L68=4),AND(K68=4,L68=4),AND(K68=3,L68=4),AND(K68=5,L68=5),AND(K68=4,L68=5),AND(K68=3,L68=5),AND(K68=2,L68=5)),"EXTREMO",""))))</f>
        <v>MODERADO</v>
      </c>
      <c r="N68" s="229" t="s">
        <v>16</v>
      </c>
      <c r="O68" s="205" t="s">
        <v>224</v>
      </c>
      <c r="P68" s="205" t="s">
        <v>221</v>
      </c>
      <c r="Q68" s="205" t="s">
        <v>207</v>
      </c>
      <c r="R68" s="206">
        <v>44960</v>
      </c>
      <c r="S68" s="206">
        <v>45016</v>
      </c>
      <c r="T68" s="205" t="s">
        <v>208</v>
      </c>
      <c r="U68" s="221"/>
      <c r="V68" s="221"/>
      <c r="W68" s="221"/>
      <c r="X68" s="221"/>
      <c r="Y68" s="221"/>
      <c r="Z68" s="221"/>
      <c r="AA68" s="221"/>
    </row>
    <row r="69" spans="1:27" s="20" customFormat="1" ht="292.5" x14ac:dyDescent="0.35">
      <c r="A69" s="274"/>
      <c r="B69" s="241"/>
      <c r="C69" s="233"/>
      <c r="D69" s="235"/>
      <c r="E69" s="77" t="s">
        <v>212</v>
      </c>
      <c r="F69" s="77" t="s">
        <v>220</v>
      </c>
      <c r="G69" s="233"/>
      <c r="H69" s="214"/>
      <c r="I69" s="216"/>
      <c r="J69" s="78" t="s">
        <v>218</v>
      </c>
      <c r="K69" s="214"/>
      <c r="L69" s="214"/>
      <c r="M69" s="228"/>
      <c r="N69" s="229"/>
      <c r="O69" s="81" t="s">
        <v>225</v>
      </c>
      <c r="P69" s="81" t="s">
        <v>209</v>
      </c>
      <c r="Q69" s="205" t="s">
        <v>207</v>
      </c>
      <c r="R69" s="206">
        <v>44960</v>
      </c>
      <c r="S69" s="206">
        <v>45046</v>
      </c>
      <c r="T69" s="205" t="s">
        <v>208</v>
      </c>
      <c r="U69" s="221"/>
      <c r="V69" s="221"/>
      <c r="W69" s="221"/>
      <c r="X69" s="221"/>
      <c r="Y69" s="221"/>
      <c r="Z69" s="221"/>
      <c r="AA69" s="221"/>
    </row>
    <row r="70" spans="1:27" s="20" customFormat="1" ht="202.5" x14ac:dyDescent="0.35">
      <c r="A70" s="274"/>
      <c r="B70" s="241"/>
      <c r="C70" s="233"/>
      <c r="D70" s="235"/>
      <c r="E70" s="77"/>
      <c r="F70" s="77"/>
      <c r="G70" s="233"/>
      <c r="H70" s="214"/>
      <c r="I70" s="216"/>
      <c r="J70" s="78" t="s">
        <v>219</v>
      </c>
      <c r="K70" s="214"/>
      <c r="L70" s="214"/>
      <c r="M70" s="228"/>
      <c r="N70" s="229"/>
      <c r="O70" s="81" t="s">
        <v>222</v>
      </c>
      <c r="P70" s="81" t="s">
        <v>223</v>
      </c>
      <c r="Q70" s="205" t="s">
        <v>207</v>
      </c>
      <c r="R70" s="206">
        <v>44960</v>
      </c>
      <c r="S70" s="206">
        <v>45169</v>
      </c>
      <c r="T70" s="205" t="s">
        <v>208</v>
      </c>
      <c r="U70" s="221"/>
      <c r="V70" s="221"/>
      <c r="W70" s="221"/>
      <c r="X70" s="221"/>
      <c r="Y70" s="221"/>
      <c r="Z70" s="221"/>
      <c r="AA70" s="221"/>
    </row>
    <row r="71" spans="1:27" s="20" customFormat="1" ht="78" customHeight="1" x14ac:dyDescent="0.35">
      <c r="A71" s="274"/>
      <c r="B71" s="241"/>
      <c r="C71" s="233"/>
      <c r="D71" s="235"/>
      <c r="E71" s="77"/>
      <c r="F71" s="77"/>
      <c r="G71" s="233"/>
      <c r="H71" s="214"/>
      <c r="I71" s="216"/>
      <c r="J71" s="78"/>
      <c r="K71" s="214"/>
      <c r="L71" s="214"/>
      <c r="M71" s="228"/>
      <c r="N71" s="229"/>
      <c r="O71" s="11"/>
      <c r="P71" s="11"/>
      <c r="Q71" s="9"/>
      <c r="R71" s="12"/>
      <c r="S71" s="12"/>
      <c r="T71" s="13"/>
      <c r="U71" s="221"/>
      <c r="V71" s="221"/>
      <c r="W71" s="221"/>
      <c r="X71" s="221"/>
      <c r="Y71" s="221"/>
      <c r="Z71" s="221"/>
      <c r="AA71" s="221"/>
    </row>
    <row r="72" spans="1:27" s="20" customFormat="1" ht="78" customHeight="1" x14ac:dyDescent="0.35">
      <c r="A72" s="274"/>
      <c r="B72" s="241"/>
      <c r="C72" s="233"/>
      <c r="D72" s="235"/>
      <c r="E72" s="77"/>
      <c r="F72" s="77"/>
      <c r="G72" s="233"/>
      <c r="H72" s="214"/>
      <c r="I72" s="217"/>
      <c r="J72" s="78"/>
      <c r="K72" s="214"/>
      <c r="L72" s="214"/>
      <c r="M72" s="228"/>
      <c r="N72" s="229"/>
      <c r="O72" s="14"/>
      <c r="P72" s="14"/>
      <c r="Q72" s="15"/>
      <c r="R72" s="15"/>
      <c r="S72" s="13"/>
      <c r="T72" s="13"/>
      <c r="U72" s="221"/>
      <c r="V72" s="221"/>
      <c r="W72" s="221"/>
      <c r="X72" s="221"/>
      <c r="Y72" s="221"/>
      <c r="Z72" s="221"/>
      <c r="AA72" s="221"/>
    </row>
    <row r="73" spans="1:27" s="20" customFormat="1" ht="78" customHeight="1" x14ac:dyDescent="0.35">
      <c r="A73" s="222">
        <v>2</v>
      </c>
      <c r="B73" s="223"/>
      <c r="C73" s="224"/>
      <c r="D73" s="225"/>
      <c r="E73" s="10"/>
      <c r="F73" s="10"/>
      <c r="G73" s="233"/>
      <c r="H73" s="214">
        <f>('R2CO-Imp'!$C$26)*1</f>
        <v>0</v>
      </c>
      <c r="I73" s="234" t="str">
        <f>IF(OR(AND(G73=1,H73=1),AND(G73=2,H73=1),AND(G73=1,H73=2),AND(G73=2,H73=2),AND(G73=3,H73=1)),"BAJO",IF(OR(AND(G73=4,H73=1),AND(G73=3,H73=2),AND(G73=2,H73=3),AND(G73=1,H73=3)),"MODERADO",IF(OR(AND(G73=5,H73=1),AND(G73=5,H73=2),AND(G73=4,H73=2),AND(G73=4,H73=3),AND(G73=3,H73=3),AND(G73=2,H73=4),AND(G73=1,H73=4),AND(G73=1,H73=5)),"ALTO",IF(OR(AND(G73=5,H73=3),AND(G73=5,H73=4),AND(G73=4,H73=4),AND(G73=3,H73=4),AND(G73=5,H73=5),AND(G73=4,H73=5),AND(G73=3,H73=5),AND(G73=2,H73=5)),"EXTREMO",""))))</f>
        <v/>
      </c>
      <c r="J73" s="78"/>
      <c r="K73" s="213">
        <f>('R2 CO'!$A$81)*1</f>
        <v>1</v>
      </c>
      <c r="L73" s="213">
        <f>('R2 CO'!$H$81)*1</f>
        <v>1</v>
      </c>
      <c r="M73" s="228" t="str">
        <f>IF(OR(AND(K73=1,L73=1),AND(K73=2,L73=1),AND(K73=1,L73=2),AND(K73=2,L73=2),AND(K73=3,L73=1)),"MODERADO",IF(OR(AND(K73=4,L73=1),AND(K73=3,L73=2),AND(K73=2,L73=3),AND(K73=1,L73=3)),"MODERADO",IF(OR(AND(K73=5,L73=1),AND(K73=5,L73=2),AND(K73=4,L73=2),AND(K73=4,L73=3),AND(K73=3,L73=3),AND(K73=2,L73=4),AND(K73=1,L73=4),AND(K73=1,L73=5)),"ALTO",IF(OR(AND(K73=5,L73=3),AND(K73=5,L73=4),AND(K73=4,L73=4),AND(K73=3,L73=4),AND(K73=5,L73=5),AND(K73=4,L73=5),AND(K73=3,L73=5),AND(K73=2,L73=5)),"EXTREMO",""))))</f>
        <v>MODERADO</v>
      </c>
      <c r="N73" s="229"/>
      <c r="O73" s="9"/>
      <c r="P73" s="9"/>
      <c r="Q73" s="9"/>
      <c r="R73" s="12"/>
      <c r="S73" s="12"/>
      <c r="T73" s="13"/>
      <c r="U73" s="221"/>
      <c r="V73" s="221"/>
      <c r="W73" s="221"/>
      <c r="X73" s="221"/>
      <c r="Y73" s="221"/>
      <c r="Z73" s="221"/>
      <c r="AA73" s="221"/>
    </row>
    <row r="74" spans="1:27" s="20" customFormat="1" ht="78" customHeight="1" x14ac:dyDescent="0.35">
      <c r="A74" s="222"/>
      <c r="B74" s="223"/>
      <c r="C74" s="224"/>
      <c r="D74" s="225"/>
      <c r="E74" s="10"/>
      <c r="F74" s="10"/>
      <c r="G74" s="233"/>
      <c r="H74" s="214"/>
      <c r="I74" s="234"/>
      <c r="J74" s="78"/>
      <c r="K74" s="214"/>
      <c r="L74" s="214"/>
      <c r="M74" s="228"/>
      <c r="N74" s="229"/>
      <c r="O74" s="11"/>
      <c r="P74" s="11"/>
      <c r="Q74" s="9"/>
      <c r="R74" s="12"/>
      <c r="S74" s="12"/>
      <c r="T74" s="13"/>
      <c r="U74" s="221"/>
      <c r="V74" s="221"/>
      <c r="W74" s="221"/>
      <c r="X74" s="221"/>
      <c r="Y74" s="221"/>
      <c r="Z74" s="221"/>
      <c r="AA74" s="221"/>
    </row>
    <row r="75" spans="1:27" s="20" customFormat="1" ht="78" customHeight="1" x14ac:dyDescent="0.35">
      <c r="A75" s="222"/>
      <c r="B75" s="223"/>
      <c r="C75" s="224"/>
      <c r="D75" s="225"/>
      <c r="E75" s="10"/>
      <c r="F75" s="10"/>
      <c r="G75" s="233"/>
      <c r="H75" s="214"/>
      <c r="I75" s="234"/>
      <c r="J75" s="78"/>
      <c r="K75" s="214"/>
      <c r="L75" s="214"/>
      <c r="M75" s="228"/>
      <c r="N75" s="229"/>
      <c r="O75" s="11"/>
      <c r="P75" s="11"/>
      <c r="Q75" s="9"/>
      <c r="R75" s="12"/>
      <c r="S75" s="12"/>
      <c r="T75" s="13"/>
      <c r="U75" s="221"/>
      <c r="V75" s="221"/>
      <c r="W75" s="221"/>
      <c r="X75" s="221"/>
      <c r="Y75" s="221"/>
      <c r="Z75" s="221"/>
      <c r="AA75" s="221"/>
    </row>
    <row r="76" spans="1:27" s="20" customFormat="1" ht="78" customHeight="1" x14ac:dyDescent="0.35">
      <c r="A76" s="222"/>
      <c r="B76" s="223"/>
      <c r="C76" s="224"/>
      <c r="D76" s="225"/>
      <c r="E76" s="10"/>
      <c r="F76" s="10"/>
      <c r="G76" s="233"/>
      <c r="H76" s="214"/>
      <c r="I76" s="234"/>
      <c r="J76" s="78"/>
      <c r="K76" s="214"/>
      <c r="L76" s="214"/>
      <c r="M76" s="228"/>
      <c r="N76" s="229"/>
      <c r="O76" s="11"/>
      <c r="P76" s="11"/>
      <c r="Q76" s="9"/>
      <c r="R76" s="12"/>
      <c r="S76" s="12"/>
      <c r="T76" s="13"/>
      <c r="U76" s="221"/>
      <c r="V76" s="221"/>
      <c r="W76" s="221"/>
      <c r="X76" s="221"/>
      <c r="Y76" s="221"/>
      <c r="Z76" s="221"/>
      <c r="AA76" s="221"/>
    </row>
    <row r="77" spans="1:27" s="20" customFormat="1" ht="78" customHeight="1" x14ac:dyDescent="0.35">
      <c r="A77" s="222"/>
      <c r="B77" s="223"/>
      <c r="C77" s="224"/>
      <c r="D77" s="225"/>
      <c r="E77" s="10"/>
      <c r="F77" s="10"/>
      <c r="G77" s="233"/>
      <c r="H77" s="214"/>
      <c r="I77" s="234"/>
      <c r="J77" s="78"/>
      <c r="K77" s="214"/>
      <c r="L77" s="214"/>
      <c r="M77" s="228"/>
      <c r="N77" s="229"/>
      <c r="O77" s="14"/>
      <c r="P77" s="14"/>
      <c r="Q77" s="15"/>
      <c r="R77" s="15"/>
      <c r="S77" s="13"/>
      <c r="T77" s="13"/>
      <c r="U77" s="221"/>
      <c r="V77" s="221"/>
      <c r="W77" s="221"/>
      <c r="X77" s="221"/>
      <c r="Y77" s="221"/>
      <c r="Z77" s="221"/>
      <c r="AA77" s="221"/>
    </row>
    <row r="78" spans="1:27" s="20" customFormat="1" ht="78" customHeight="1" x14ac:dyDescent="0.35">
      <c r="A78" s="222"/>
      <c r="B78" s="223"/>
      <c r="C78" s="224"/>
      <c r="D78" s="225"/>
      <c r="E78" s="10"/>
      <c r="F78" s="10"/>
      <c r="G78" s="233"/>
      <c r="H78" s="214">
        <f>('R3CO-Imp'!$C$26)*1</f>
        <v>0</v>
      </c>
      <c r="I78" s="234" t="str">
        <f>IF(OR(AND(G78=1,H78=1),AND(G78=2,H78=1),AND(G78=1,H78=2),AND(G78=2,H78=2),AND(G78=3,H78=1)),"BAJO",IF(OR(AND(G78=4,H78=1),AND(G78=3,H78=2),AND(G78=2,H78=3),AND(G78=1,H78=3)),"MODERADO",IF(OR(AND(G78=5,H78=1),AND(G78=5,H78=2),AND(G78=4,H78=2),AND(G78=4,H78=3),AND(G78=3,H78=3),AND(G78=2,H78=4),AND(G78=1,H78=4),AND(G78=1,H78=5)),"ALTO",IF(OR(AND(G78=5,H78=3),AND(G78=5,H78=4),AND(G78=4,H78=4),AND(G78=3,H78=4),AND(G78=5,H78=5),AND(G78=4,H78=5),AND(G78=3,H78=5),AND(G78=2,H78=5)),"EXTREMO",""))))</f>
        <v/>
      </c>
      <c r="J78" s="78"/>
      <c r="K78" s="213">
        <f>('R3 CO'!$A$81)*1</f>
        <v>1</v>
      </c>
      <c r="L78" s="213">
        <f>('R3 CO'!$H$81)*1</f>
        <v>1</v>
      </c>
      <c r="M78" s="228" t="str">
        <f>IF(OR(AND(K78=1,L78=1),AND(K78=2,L78=1),AND(K78=1,L78=2),AND(K78=2,L78=2),AND(K78=3,L78=1)),"MODERADO",IF(OR(AND(K78=4,L78=1),AND(K78=3,L78=2),AND(K78=2,L78=3),AND(K78=1,L78=3)),"MODERADO",IF(OR(AND(K78=5,L78=1),AND(K78=5,L78=2),AND(K78=4,L78=2),AND(K78=4,L78=3),AND(K78=3,L78=3),AND(K78=2,L78=4),AND(K78=1,L78=4),AND(K78=1,L78=5)),"ALTO",IF(OR(AND(K78=5,L78=3),AND(K78=5,L78=4),AND(K78=4,L78=4),AND(K78=3,L78=4),AND(K78=5,L78=5),AND(K78=4,L78=5),AND(K78=3,L78=5),AND(K78=2,L78=5)),"EXTREMO",""))))</f>
        <v>MODERADO</v>
      </c>
      <c r="N78" s="229"/>
      <c r="O78" s="9"/>
      <c r="P78" s="9"/>
      <c r="Q78" s="9"/>
      <c r="R78" s="12"/>
      <c r="S78" s="12"/>
      <c r="T78" s="13"/>
      <c r="U78" s="221"/>
      <c r="V78" s="221"/>
      <c r="W78" s="221"/>
      <c r="X78" s="221"/>
      <c r="Y78" s="221"/>
      <c r="Z78" s="221"/>
      <c r="AA78" s="221"/>
    </row>
    <row r="79" spans="1:27" s="20" customFormat="1" ht="78" customHeight="1" x14ac:dyDescent="0.35">
      <c r="A79" s="222"/>
      <c r="B79" s="223"/>
      <c r="C79" s="224"/>
      <c r="D79" s="225"/>
      <c r="E79" s="10"/>
      <c r="F79" s="10"/>
      <c r="G79" s="233"/>
      <c r="H79" s="214"/>
      <c r="I79" s="234"/>
      <c r="J79" s="78"/>
      <c r="K79" s="214"/>
      <c r="L79" s="214"/>
      <c r="M79" s="228"/>
      <c r="N79" s="229"/>
      <c r="O79" s="11"/>
      <c r="P79" s="11"/>
      <c r="Q79" s="9"/>
      <c r="R79" s="12"/>
      <c r="S79" s="12"/>
      <c r="T79" s="13"/>
      <c r="U79" s="221"/>
      <c r="V79" s="221"/>
      <c r="W79" s="221"/>
      <c r="X79" s="221"/>
      <c r="Y79" s="221"/>
      <c r="Z79" s="221"/>
      <c r="AA79" s="221"/>
    </row>
    <row r="80" spans="1:27" s="20" customFormat="1" ht="78" customHeight="1" x14ac:dyDescent="0.35">
      <c r="A80" s="222"/>
      <c r="B80" s="223"/>
      <c r="C80" s="224"/>
      <c r="D80" s="225"/>
      <c r="E80" s="10"/>
      <c r="F80" s="10"/>
      <c r="G80" s="233"/>
      <c r="H80" s="214"/>
      <c r="I80" s="234"/>
      <c r="J80" s="78"/>
      <c r="K80" s="214"/>
      <c r="L80" s="214"/>
      <c r="M80" s="228"/>
      <c r="N80" s="229"/>
      <c r="O80" s="11"/>
      <c r="P80" s="11"/>
      <c r="Q80" s="9"/>
      <c r="R80" s="12"/>
      <c r="S80" s="12"/>
      <c r="T80" s="13"/>
      <c r="U80" s="221"/>
      <c r="V80" s="221"/>
      <c r="W80" s="221"/>
      <c r="X80" s="221"/>
      <c r="Y80" s="221"/>
      <c r="Z80" s="221"/>
      <c r="AA80" s="221"/>
    </row>
    <row r="81" spans="1:40" s="20" customFormat="1" ht="78" customHeight="1" x14ac:dyDescent="0.35">
      <c r="A81" s="222"/>
      <c r="B81" s="223"/>
      <c r="C81" s="224"/>
      <c r="D81" s="225"/>
      <c r="E81" s="10"/>
      <c r="F81" s="10"/>
      <c r="G81" s="233"/>
      <c r="H81" s="214"/>
      <c r="I81" s="234"/>
      <c r="J81" s="78"/>
      <c r="K81" s="214"/>
      <c r="L81" s="214"/>
      <c r="M81" s="228"/>
      <c r="N81" s="229"/>
      <c r="O81" s="11"/>
      <c r="P81" s="11"/>
      <c r="Q81" s="9"/>
      <c r="R81" s="12"/>
      <c r="S81" s="12"/>
      <c r="T81" s="13"/>
      <c r="U81" s="221"/>
      <c r="V81" s="221"/>
      <c r="W81" s="221"/>
      <c r="X81" s="221"/>
      <c r="Y81" s="221"/>
      <c r="Z81" s="221"/>
      <c r="AA81" s="221"/>
    </row>
    <row r="82" spans="1:40" s="20" customFormat="1" ht="78" customHeight="1" x14ac:dyDescent="0.35">
      <c r="A82" s="222"/>
      <c r="B82" s="223"/>
      <c r="C82" s="224"/>
      <c r="D82" s="225"/>
      <c r="E82" s="10"/>
      <c r="F82" s="10"/>
      <c r="G82" s="233"/>
      <c r="H82" s="214"/>
      <c r="I82" s="234"/>
      <c r="J82" s="78"/>
      <c r="K82" s="214"/>
      <c r="L82" s="214"/>
      <c r="M82" s="228"/>
      <c r="N82" s="229"/>
      <c r="O82" s="14"/>
      <c r="P82" s="14"/>
      <c r="Q82" s="15"/>
      <c r="R82" s="15"/>
      <c r="S82" s="13"/>
      <c r="T82" s="13"/>
      <c r="U82" s="221"/>
      <c r="V82" s="221"/>
      <c r="W82" s="221"/>
      <c r="X82" s="221"/>
      <c r="Y82" s="221"/>
      <c r="Z82" s="221"/>
      <c r="AA82" s="221"/>
    </row>
    <row r="83" spans="1:40" s="20" customFormat="1" ht="78" customHeight="1" x14ac:dyDescent="0.35">
      <c r="A83" s="222"/>
      <c r="B83" s="223"/>
      <c r="C83" s="224"/>
      <c r="D83" s="225"/>
      <c r="E83" s="10"/>
      <c r="F83" s="10"/>
      <c r="G83" s="233"/>
      <c r="H83" s="214">
        <f>'R4CO-Imp'!$C$26</f>
        <v>0</v>
      </c>
      <c r="I83" s="234" t="str">
        <f>IF(OR(AND(G83=1,H83=1),AND(G83=2,H83=1),AND(G83=1,H83=2),AND(G83=2,H83=2),AND(G83=3,H83=1)),"BAJO",IF(OR(AND(G83=4,H83=1),AND(G83=3,H83=2),AND(G83=2,H83=3),AND(G83=1,H83=3)),"MODERADO",IF(OR(AND(G83=5,H83=1),AND(G83=5,H83=2),AND(G83=4,H83=2),AND(G83=4,H83=3),AND(G83=3,H83=3),AND(G83=2,H83=4),AND(G83=1,H83=4),AND(G83=1,H83=5)),"ALTO",IF(OR(AND(G83=5,H83=3),AND(G83=5,H83=4),AND(G83=4,H83=4),AND(G83=3,H83=4),AND(G83=5,H83=5),AND(G83=4,H83=5),AND(G83=3,H83=5),AND(G83=2,H83=5)),"EXTREMO",""))))</f>
        <v/>
      </c>
      <c r="J83" s="78"/>
      <c r="K83" s="213">
        <f>('R4 CO'!$A$81)*1</f>
        <v>1</v>
      </c>
      <c r="L83" s="213">
        <f>('R4 CO'!$H$81)*1</f>
        <v>1</v>
      </c>
      <c r="M83" s="228" t="str">
        <f>IF(OR(AND(K83=1,L83=1),AND(K83=2,L83=1),AND(K83=1,L83=2),AND(K83=2,L83=2),AND(K83=3,L83=1)),"MODERADO",IF(OR(AND(K83=4,L83=1),AND(K83=3,L83=2),AND(K83=2,L83=3),AND(K83=1,L83=3)),"MODERADO",IF(OR(AND(K83=5,L83=1),AND(K83=5,L83=2),AND(K83=4,L83=2),AND(K83=4,L83=3),AND(K83=3,L83=3),AND(K83=2,L83=4),AND(K83=1,L83=4),AND(K83=1,L83=5)),"ALTO",IF(OR(AND(K83=5,L83=3),AND(K83=5,L83=4),AND(K83=4,L83=4),AND(K83=3,L83=4),AND(K83=5,L83=5),AND(K83=4,L83=5),AND(K83=3,L83=5),AND(K83=2,L83=5)),"EXTREMO",""))))</f>
        <v>MODERADO</v>
      </c>
      <c r="N83" s="229"/>
      <c r="O83" s="9"/>
      <c r="P83" s="9"/>
      <c r="Q83" s="9"/>
      <c r="R83" s="12"/>
      <c r="S83" s="12"/>
      <c r="T83" s="13"/>
      <c r="U83" s="221"/>
      <c r="V83" s="221"/>
      <c r="W83" s="221"/>
      <c r="X83" s="221"/>
      <c r="Y83" s="221"/>
      <c r="Z83" s="221"/>
      <c r="AA83" s="221"/>
    </row>
    <row r="84" spans="1:40" s="20" customFormat="1" ht="78" customHeight="1" x14ac:dyDescent="0.35">
      <c r="A84" s="222"/>
      <c r="B84" s="223"/>
      <c r="C84" s="224"/>
      <c r="D84" s="225"/>
      <c r="E84" s="10"/>
      <c r="F84" s="10"/>
      <c r="G84" s="233"/>
      <c r="H84" s="214"/>
      <c r="I84" s="234"/>
      <c r="J84" s="78"/>
      <c r="K84" s="214"/>
      <c r="L84" s="214"/>
      <c r="M84" s="228"/>
      <c r="N84" s="229"/>
      <c r="O84" s="11"/>
      <c r="P84" s="11"/>
      <c r="Q84" s="9"/>
      <c r="R84" s="12"/>
      <c r="S84" s="12"/>
      <c r="T84" s="13"/>
      <c r="U84" s="221"/>
      <c r="V84" s="221"/>
      <c r="W84" s="221"/>
      <c r="X84" s="221"/>
      <c r="Y84" s="221"/>
      <c r="Z84" s="221"/>
      <c r="AA84" s="221"/>
    </row>
    <row r="85" spans="1:40" s="20" customFormat="1" ht="78" customHeight="1" x14ac:dyDescent="0.35">
      <c r="A85" s="222"/>
      <c r="B85" s="223"/>
      <c r="C85" s="224"/>
      <c r="D85" s="225"/>
      <c r="E85" s="10"/>
      <c r="F85" s="10"/>
      <c r="G85" s="233"/>
      <c r="H85" s="214"/>
      <c r="I85" s="234"/>
      <c r="J85" s="78"/>
      <c r="K85" s="214"/>
      <c r="L85" s="214"/>
      <c r="M85" s="228"/>
      <c r="N85" s="229"/>
      <c r="O85" s="11"/>
      <c r="P85" s="11"/>
      <c r="Q85" s="9"/>
      <c r="R85" s="12"/>
      <c r="S85" s="12"/>
      <c r="T85" s="13"/>
      <c r="U85" s="221"/>
      <c r="V85" s="221"/>
      <c r="W85" s="221"/>
      <c r="X85" s="221"/>
      <c r="Y85" s="221"/>
      <c r="Z85" s="221"/>
      <c r="AA85" s="221"/>
    </row>
    <row r="86" spans="1:40" s="20" customFormat="1" ht="78" customHeight="1" x14ac:dyDescent="0.35">
      <c r="A86" s="222"/>
      <c r="B86" s="223"/>
      <c r="C86" s="224"/>
      <c r="D86" s="225"/>
      <c r="E86" s="10"/>
      <c r="F86" s="10"/>
      <c r="G86" s="233"/>
      <c r="H86" s="214"/>
      <c r="I86" s="234"/>
      <c r="J86" s="78"/>
      <c r="K86" s="214"/>
      <c r="L86" s="214"/>
      <c r="M86" s="228"/>
      <c r="N86" s="229"/>
      <c r="O86" s="11"/>
      <c r="P86" s="11"/>
      <c r="Q86" s="9"/>
      <c r="R86" s="12"/>
      <c r="S86" s="12"/>
      <c r="T86" s="13"/>
      <c r="U86" s="221"/>
      <c r="V86" s="221"/>
      <c r="W86" s="221"/>
      <c r="X86" s="221"/>
      <c r="Y86" s="221"/>
      <c r="Z86" s="221"/>
      <c r="AA86" s="221"/>
    </row>
    <row r="87" spans="1:40" s="20" customFormat="1" ht="78" customHeight="1" x14ac:dyDescent="0.35">
      <c r="A87" s="222"/>
      <c r="B87" s="223"/>
      <c r="C87" s="224"/>
      <c r="D87" s="225"/>
      <c r="E87" s="10"/>
      <c r="F87" s="10"/>
      <c r="G87" s="233"/>
      <c r="H87" s="214"/>
      <c r="I87" s="234"/>
      <c r="J87" s="78"/>
      <c r="K87" s="214"/>
      <c r="L87" s="214"/>
      <c r="M87" s="228"/>
      <c r="N87" s="229"/>
      <c r="O87" s="14"/>
      <c r="P87" s="14"/>
      <c r="Q87" s="15"/>
      <c r="R87" s="15"/>
      <c r="S87" s="13"/>
      <c r="T87" s="13"/>
      <c r="U87" s="221"/>
      <c r="V87" s="221"/>
      <c r="W87" s="221"/>
      <c r="X87" s="221"/>
      <c r="Y87" s="221"/>
      <c r="Z87" s="221"/>
      <c r="AA87" s="221"/>
    </row>
    <row r="88" spans="1:40" s="20" customFormat="1" ht="78" customHeight="1" x14ac:dyDescent="0.35">
      <c r="A88" s="222"/>
      <c r="B88" s="223"/>
      <c r="C88" s="224"/>
      <c r="D88" s="225"/>
      <c r="E88" s="10"/>
      <c r="F88" s="10"/>
      <c r="G88" s="233"/>
      <c r="H88" s="214">
        <f>('R5CO-Imp'!$C$26)*1</f>
        <v>0</v>
      </c>
      <c r="I88" s="234" t="str">
        <f>IF(OR(AND(G88=1,H88=1),AND(G88=2,H88=1),AND(G88=1,H88=2),AND(G88=2,H88=2),AND(G88=3,H88=1)),"BAJO",IF(OR(AND(G88=4,H88=1),AND(G88=3,H88=2),AND(G88=2,H88=3),AND(G88=1,H88=3)),"MODERADO",IF(OR(AND(G88=5,H88=1),AND(G88=5,H88=2),AND(G88=4,H88=2),AND(G88=4,H88=3),AND(G88=3,H88=3),AND(G88=2,H88=4),AND(G88=1,H88=4),AND(G88=1,H88=5)),"ALTO",IF(OR(AND(G88=5,H88=3),AND(G88=5,H88=4),AND(G88=4,H88=4),AND(G88=3,H88=4),AND(G88=5,H88=5),AND(G88=4,H88=5),AND(G88=3,H88=5),AND(G88=2,H88=5)),"EXTREMO",""))))</f>
        <v/>
      </c>
      <c r="J88" s="78"/>
      <c r="K88" s="213">
        <f>('R5 CO'!$A$81)*1</f>
        <v>1</v>
      </c>
      <c r="L88" s="213">
        <f>('R5 CO'!$H$81)*1</f>
        <v>1</v>
      </c>
      <c r="M88" s="228" t="str">
        <f>IF(OR(AND(K88=1,L88=1),AND(K88=2,L88=1),AND(K88=1,L88=2),AND(K88=2,L88=2),AND(K88=3,L88=1)),"MODERADO",IF(OR(AND(K88=4,L88=1),AND(K88=3,L88=2),AND(K88=2,L88=3),AND(K88=1,L88=3)),"MODERADO",IF(OR(AND(K88=5,L88=1),AND(K88=5,L88=2),AND(K88=4,L88=2),AND(K88=4,L88=3),AND(K88=3,L88=3),AND(K88=2,L88=4),AND(K88=1,L88=4),AND(K88=1,L88=5)),"ALTO",IF(OR(AND(K88=5,L88=3),AND(K88=5,L88=4),AND(K88=4,L88=4),AND(K88=3,L88=4),AND(K88=5,L88=5),AND(K88=4,L88=5),AND(K88=3,L88=5),AND(K88=2,L88=5)),"EXTREMO",""))))</f>
        <v>MODERADO</v>
      </c>
      <c r="N88" s="229"/>
      <c r="O88" s="9"/>
      <c r="P88" s="9"/>
      <c r="Q88" s="9"/>
      <c r="R88" s="12"/>
      <c r="S88" s="12"/>
      <c r="T88" s="13"/>
      <c r="U88" s="221"/>
      <c r="V88" s="221"/>
      <c r="W88" s="221"/>
      <c r="X88" s="221"/>
      <c r="Y88" s="221"/>
      <c r="Z88" s="221"/>
      <c r="AA88" s="221"/>
    </row>
    <row r="89" spans="1:40" s="20" customFormat="1" ht="78" customHeight="1" x14ac:dyDescent="0.35">
      <c r="A89" s="222"/>
      <c r="B89" s="223"/>
      <c r="C89" s="224"/>
      <c r="D89" s="225"/>
      <c r="E89" s="10"/>
      <c r="F89" s="10"/>
      <c r="G89" s="233"/>
      <c r="H89" s="214"/>
      <c r="I89" s="234"/>
      <c r="J89" s="78"/>
      <c r="K89" s="214"/>
      <c r="L89" s="214"/>
      <c r="M89" s="228"/>
      <c r="N89" s="229"/>
      <c r="O89" s="11"/>
      <c r="P89" s="11"/>
      <c r="Q89" s="9"/>
      <c r="R89" s="12"/>
      <c r="S89" s="12"/>
      <c r="T89" s="13"/>
      <c r="U89" s="221"/>
      <c r="V89" s="221"/>
      <c r="W89" s="221"/>
      <c r="X89" s="221"/>
      <c r="Y89" s="221"/>
      <c r="Z89" s="221"/>
      <c r="AA89" s="221"/>
    </row>
    <row r="90" spans="1:40" s="20" customFormat="1" ht="78" customHeight="1" x14ac:dyDescent="0.35">
      <c r="A90" s="222"/>
      <c r="B90" s="223"/>
      <c r="C90" s="224"/>
      <c r="D90" s="225"/>
      <c r="E90" s="10"/>
      <c r="F90" s="10"/>
      <c r="G90" s="233"/>
      <c r="H90" s="214"/>
      <c r="I90" s="234"/>
      <c r="J90" s="78"/>
      <c r="K90" s="214"/>
      <c r="L90" s="214"/>
      <c r="M90" s="228"/>
      <c r="N90" s="229"/>
      <c r="O90" s="11"/>
      <c r="P90" s="11"/>
      <c r="Q90" s="9"/>
      <c r="R90" s="12"/>
      <c r="S90" s="12"/>
      <c r="T90" s="13"/>
      <c r="U90" s="221"/>
      <c r="V90" s="221"/>
      <c r="W90" s="221"/>
      <c r="X90" s="221"/>
      <c r="Y90" s="221"/>
      <c r="Z90" s="221"/>
      <c r="AA90" s="221"/>
    </row>
    <row r="91" spans="1:40" s="20" customFormat="1" ht="78" customHeight="1" x14ac:dyDescent="0.35">
      <c r="A91" s="222"/>
      <c r="B91" s="223"/>
      <c r="C91" s="224"/>
      <c r="D91" s="225"/>
      <c r="E91" s="10"/>
      <c r="F91" s="10"/>
      <c r="G91" s="233"/>
      <c r="H91" s="214"/>
      <c r="I91" s="234"/>
      <c r="J91" s="78"/>
      <c r="K91" s="214"/>
      <c r="L91" s="214"/>
      <c r="M91" s="228"/>
      <c r="N91" s="229"/>
      <c r="O91" s="11"/>
      <c r="P91" s="11"/>
      <c r="Q91" s="9"/>
      <c r="R91" s="12"/>
      <c r="S91" s="12"/>
      <c r="T91" s="13"/>
      <c r="U91" s="221"/>
      <c r="V91" s="221"/>
      <c r="W91" s="221"/>
      <c r="X91" s="221"/>
      <c r="Y91" s="221"/>
      <c r="Z91" s="221"/>
      <c r="AA91" s="221"/>
    </row>
    <row r="92" spans="1:40" ht="79.5" customHeight="1" x14ac:dyDescent="0.25">
      <c r="A92" s="222"/>
      <c r="B92" s="223"/>
      <c r="C92" s="224"/>
      <c r="D92" s="225"/>
      <c r="E92" s="10"/>
      <c r="F92" s="10"/>
      <c r="G92" s="233"/>
      <c r="H92" s="214"/>
      <c r="I92" s="234"/>
      <c r="J92" s="78"/>
      <c r="K92" s="214"/>
      <c r="L92" s="214"/>
      <c r="M92" s="228"/>
      <c r="N92" s="229"/>
      <c r="O92" s="14"/>
      <c r="P92" s="14"/>
      <c r="Q92" s="15"/>
      <c r="R92" s="15"/>
      <c r="S92" s="13"/>
      <c r="T92" s="13"/>
      <c r="U92" s="221"/>
      <c r="V92" s="221"/>
      <c r="W92" s="221"/>
      <c r="X92" s="221"/>
      <c r="Y92" s="221"/>
      <c r="Z92" s="221"/>
      <c r="AA92" s="221"/>
      <c r="AB92" s="19"/>
      <c r="AC92" s="19"/>
      <c r="AD92" s="19"/>
      <c r="AE92" s="19"/>
      <c r="AF92" s="19"/>
      <c r="AG92" s="19"/>
      <c r="AH92" s="19"/>
      <c r="AI92" s="19"/>
      <c r="AJ92" s="19"/>
      <c r="AK92" s="19"/>
      <c r="AL92" s="19"/>
      <c r="AM92" s="19"/>
      <c r="AN92" s="19"/>
    </row>
    <row r="93" spans="1:40" s="20" customFormat="1" ht="78" hidden="1" customHeight="1" x14ac:dyDescent="0.35">
      <c r="A93" s="230" t="s">
        <v>135</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2"/>
    </row>
    <row r="94" spans="1:40" s="20" customFormat="1" ht="78" hidden="1" customHeight="1" x14ac:dyDescent="0.35">
      <c r="A94" s="222"/>
      <c r="B94" s="223"/>
      <c r="C94" s="224"/>
      <c r="D94" s="225"/>
      <c r="E94" s="10"/>
      <c r="F94" s="10"/>
      <c r="G94" s="224"/>
      <c r="H94" s="226" t="e">
        <f>'R1 SI'!O12</f>
        <v>#DIV/0!</v>
      </c>
      <c r="I94" s="228" t="e">
        <f>IF(OR(AND(G94=1,H94=1),AND(G94=2,H94=1),AND(G94=1,H94=2),AND(G94=2,H94=2),AND(G94=3,H94=1)),"BAJO",IF(OR(AND(G94=4,H94=1),AND(G94=3,H94=2),AND(G94=2,H94=3),AND(G94=1,H94=3)),"MODERADO",IF(OR(AND(G94=5,H94=1),AND(G94=5,H94=2),AND(G94=4,H94=2),AND(G94=4,H94=3),AND(G94=3,H94=3),AND(G94=2,H94=4),AND(G94=1,H94=4),AND(G94=1,H94=5)),"ALTO",IF(OR(AND(G94=5,H94=3),AND(G94=5,H94=4),AND(G94=4,H94=4),AND(G94=3,H94=4),AND(G94=5,H94=5),AND(G94=4,H94=5),AND(G94=3,H94=5),AND(G94=2,H94=5)),"EXTREMO",""))))</f>
        <v>#DIV/0!</v>
      </c>
      <c r="J94" s="78"/>
      <c r="K94" s="213">
        <f>('R1 SI'!$A$81)*1</f>
        <v>1</v>
      </c>
      <c r="L94" s="213" t="e">
        <f>('R1 SI'!$H$81)*1</f>
        <v>#DIV/0!</v>
      </c>
      <c r="M94" s="228" t="e">
        <f>IF(OR(AND(K94=1,L94=1),AND(K94=2,L94=1),AND(K94=1,L94=2),AND(K94=2,L94=2),AND(K94=3,L94=1)),"BAJO",IF(OR(AND(K94=4,L94=1),AND(K94=3,L94=2),AND(K94=2,L94=3),AND(K94=1,L94=3)),"MODERADO",IF(OR(AND(K94=5,L94=1),AND(K94=5,L94=2),AND(K94=4,L94=2),AND(K94=4,L94=3),AND(K94=3,L94=3),AND(K94=2,L94=4),AND(K94=1,L94=4),AND(K94=1,L94=5)),"ALTO",IF(OR(AND(K94=5,L94=3),AND(K94=5,L94=4),AND(K94=4,L94=4),AND(K94=3,L94=4),AND(K94=5,L94=5),AND(K94=4,L94=5),AND(K94=3,L94=5),AND(K94=2,L94=5)),"EXTREMO",""))))</f>
        <v>#DIV/0!</v>
      </c>
      <c r="N94" s="229"/>
      <c r="O94" s="9"/>
      <c r="P94" s="9"/>
      <c r="Q94" s="9"/>
      <c r="R94" s="12"/>
      <c r="S94" s="12"/>
      <c r="T94" s="13"/>
      <c r="U94" s="221"/>
      <c r="V94" s="221"/>
      <c r="W94" s="221"/>
      <c r="X94" s="221"/>
      <c r="Y94" s="221"/>
      <c r="Z94" s="221"/>
      <c r="AA94" s="221"/>
    </row>
    <row r="95" spans="1:40" s="20" customFormat="1" ht="78" hidden="1" customHeight="1" x14ac:dyDescent="0.35">
      <c r="A95" s="222"/>
      <c r="B95" s="223"/>
      <c r="C95" s="224"/>
      <c r="D95" s="225"/>
      <c r="E95" s="10"/>
      <c r="F95" s="10"/>
      <c r="G95" s="224"/>
      <c r="H95" s="227"/>
      <c r="I95" s="228"/>
      <c r="J95" s="78"/>
      <c r="K95" s="214"/>
      <c r="L95" s="214"/>
      <c r="M95" s="228"/>
      <c r="N95" s="229"/>
      <c r="O95" s="11"/>
      <c r="P95" s="11"/>
      <c r="Q95" s="9"/>
      <c r="R95" s="12"/>
      <c r="S95" s="12"/>
      <c r="T95" s="13"/>
      <c r="U95" s="221"/>
      <c r="V95" s="221"/>
      <c r="W95" s="221"/>
      <c r="X95" s="221"/>
      <c r="Y95" s="221"/>
      <c r="Z95" s="221"/>
      <c r="AA95" s="221"/>
    </row>
    <row r="96" spans="1:40" s="20" customFormat="1" ht="78" hidden="1" customHeight="1" x14ac:dyDescent="0.35">
      <c r="A96" s="222"/>
      <c r="B96" s="223"/>
      <c r="C96" s="224"/>
      <c r="D96" s="225"/>
      <c r="E96" s="10"/>
      <c r="F96" s="10"/>
      <c r="G96" s="224"/>
      <c r="H96" s="227"/>
      <c r="I96" s="228"/>
      <c r="J96" s="78"/>
      <c r="K96" s="214"/>
      <c r="L96" s="214"/>
      <c r="M96" s="228"/>
      <c r="N96" s="229"/>
      <c r="O96" s="11"/>
      <c r="P96" s="11"/>
      <c r="Q96" s="9"/>
      <c r="R96" s="12"/>
      <c r="S96" s="12"/>
      <c r="T96" s="13"/>
      <c r="U96" s="221"/>
      <c r="V96" s="221"/>
      <c r="W96" s="221"/>
      <c r="X96" s="221"/>
      <c r="Y96" s="221"/>
      <c r="Z96" s="221"/>
      <c r="AA96" s="221"/>
    </row>
    <row r="97" spans="1:27" s="20" customFormat="1" ht="78" hidden="1" customHeight="1" x14ac:dyDescent="0.35">
      <c r="A97" s="222"/>
      <c r="B97" s="223"/>
      <c r="C97" s="224"/>
      <c r="D97" s="225"/>
      <c r="E97" s="10"/>
      <c r="F97" s="10"/>
      <c r="G97" s="224"/>
      <c r="H97" s="227"/>
      <c r="I97" s="228"/>
      <c r="J97" s="78"/>
      <c r="K97" s="214"/>
      <c r="L97" s="214"/>
      <c r="M97" s="228"/>
      <c r="N97" s="229"/>
      <c r="O97" s="11"/>
      <c r="P97" s="11"/>
      <c r="Q97" s="9"/>
      <c r="R97" s="12"/>
      <c r="S97" s="12"/>
      <c r="T97" s="13"/>
      <c r="U97" s="221"/>
      <c r="V97" s="221"/>
      <c r="W97" s="221"/>
      <c r="X97" s="221"/>
      <c r="Y97" s="221"/>
      <c r="Z97" s="221"/>
      <c r="AA97" s="221"/>
    </row>
    <row r="98" spans="1:27" s="20" customFormat="1" ht="78" hidden="1" customHeight="1" x14ac:dyDescent="0.35">
      <c r="A98" s="222"/>
      <c r="B98" s="223"/>
      <c r="C98" s="224"/>
      <c r="D98" s="225"/>
      <c r="E98" s="10"/>
      <c r="F98" s="21"/>
      <c r="G98" s="224"/>
      <c r="H98" s="227"/>
      <c r="I98" s="228"/>
      <c r="J98" s="78"/>
      <c r="K98" s="214"/>
      <c r="L98" s="214"/>
      <c r="M98" s="228"/>
      <c r="N98" s="229"/>
      <c r="O98" s="14"/>
      <c r="P98" s="14"/>
      <c r="Q98" s="15"/>
      <c r="R98" s="15"/>
      <c r="S98" s="13"/>
      <c r="T98" s="13"/>
      <c r="U98" s="221"/>
      <c r="V98" s="221"/>
      <c r="W98" s="221"/>
      <c r="X98" s="221"/>
      <c r="Y98" s="221"/>
      <c r="Z98" s="221"/>
      <c r="AA98" s="221"/>
    </row>
    <row r="99" spans="1:27" s="20" customFormat="1" ht="78" hidden="1" customHeight="1" x14ac:dyDescent="0.35">
      <c r="A99" s="222"/>
      <c r="B99" s="223"/>
      <c r="C99" s="224"/>
      <c r="D99" s="225"/>
      <c r="E99" s="10"/>
      <c r="F99" s="10"/>
      <c r="G99" s="224"/>
      <c r="H99" s="226" t="e">
        <f>'R2 SI'!O12</f>
        <v>#DIV/0!</v>
      </c>
      <c r="I99" s="228" t="e">
        <f>IF(OR(AND(G99=1,H99=1),AND(G99=2,H99=1),AND(G99=1,H99=2),AND(G99=2,H99=2),AND(G99=3,H99=1)),"BAJO",IF(OR(AND(G99=4,H99=1),AND(G99=3,H99=2),AND(G99=2,H99=3),AND(G99=1,H99=3)),"MODERADO",IF(OR(AND(G99=5,H99=1),AND(G99=5,H99=2),AND(G99=4,H99=2),AND(G99=4,H99=3),AND(G99=3,H99=3),AND(G99=2,H99=4),AND(G99=1,H99=4),AND(G99=1,H99=5)),"ALTO",IF(OR(AND(G99=5,H99=3),AND(G99=5,H99=4),AND(G99=4,H99=4),AND(G99=3,H99=4),AND(G99=5,H99=5),AND(G99=4,H99=5),AND(G99=3,H99=5),AND(G99=2,H99=5)),"EXTREMO",""))))</f>
        <v>#DIV/0!</v>
      </c>
      <c r="J99" s="78"/>
      <c r="K99" s="213">
        <f>('R2 SI'!$A$81)*1</f>
        <v>1</v>
      </c>
      <c r="L99" s="213" t="e">
        <f>('R2 SI'!$H$81)*1</f>
        <v>#DIV/0!</v>
      </c>
      <c r="M99" s="228" t="e">
        <f>IF(OR(AND(K99=1,L99=1),AND(K99=2,L99=1),AND(K99=1,L99=2),AND(K99=2,L99=2),AND(K99=3,L99=1)),"BAJO",IF(OR(AND(K99=4,L99=1),AND(K99=3,L99=2),AND(K99=2,L99=3),AND(K99=1,L99=3)),"MODERADO",IF(OR(AND(K99=5,L99=1),AND(K99=5,L99=2),AND(K99=4,L99=2),AND(K99=4,L99=3),AND(K99=3,L99=3),AND(K99=2,L99=4),AND(K99=1,L99=4),AND(K99=1,L99=5)),"ALTO",IF(OR(AND(K99=5,L99=3),AND(K99=5,L99=4),AND(K99=4,L99=4),AND(K99=3,L99=4),AND(K99=5,L99=5),AND(K99=4,L99=5),AND(K99=3,L99=5),AND(K99=2,L99=5)),"EXTREMO",""))))</f>
        <v>#DIV/0!</v>
      </c>
      <c r="N99" s="229"/>
      <c r="O99" s="9"/>
      <c r="P99" s="9"/>
      <c r="Q99" s="9"/>
      <c r="R99" s="12"/>
      <c r="S99" s="12"/>
      <c r="T99" s="13"/>
      <c r="U99" s="221"/>
      <c r="V99" s="221"/>
      <c r="W99" s="221"/>
      <c r="X99" s="221"/>
      <c r="Y99" s="221"/>
      <c r="Z99" s="221"/>
      <c r="AA99" s="221"/>
    </row>
    <row r="100" spans="1:27" s="20" customFormat="1" ht="78" hidden="1" customHeight="1" x14ac:dyDescent="0.35">
      <c r="A100" s="222"/>
      <c r="B100" s="223"/>
      <c r="C100" s="224"/>
      <c r="D100" s="225"/>
      <c r="E100" s="10"/>
      <c r="F100" s="10"/>
      <c r="G100" s="224"/>
      <c r="H100" s="227"/>
      <c r="I100" s="228"/>
      <c r="J100" s="78"/>
      <c r="K100" s="214"/>
      <c r="L100" s="214"/>
      <c r="M100" s="228"/>
      <c r="N100" s="229"/>
      <c r="O100" s="11"/>
      <c r="P100" s="11"/>
      <c r="Q100" s="9"/>
      <c r="R100" s="12"/>
      <c r="S100" s="12"/>
      <c r="T100" s="13"/>
      <c r="U100" s="221"/>
      <c r="V100" s="221"/>
      <c r="W100" s="221"/>
      <c r="X100" s="221"/>
      <c r="Y100" s="221"/>
      <c r="Z100" s="221"/>
      <c r="AA100" s="221"/>
    </row>
    <row r="101" spans="1:27" s="20" customFormat="1" ht="78" hidden="1" customHeight="1" x14ac:dyDescent="0.35">
      <c r="A101" s="222"/>
      <c r="B101" s="223"/>
      <c r="C101" s="224"/>
      <c r="D101" s="225"/>
      <c r="E101" s="10"/>
      <c r="F101" s="10"/>
      <c r="G101" s="224"/>
      <c r="H101" s="227"/>
      <c r="I101" s="228"/>
      <c r="J101" s="78"/>
      <c r="K101" s="214"/>
      <c r="L101" s="214"/>
      <c r="M101" s="228"/>
      <c r="N101" s="229"/>
      <c r="O101" s="11"/>
      <c r="P101" s="11"/>
      <c r="Q101" s="9"/>
      <c r="R101" s="12"/>
      <c r="S101" s="12"/>
      <c r="T101" s="13"/>
      <c r="U101" s="221"/>
      <c r="V101" s="221"/>
      <c r="W101" s="221"/>
      <c r="X101" s="221"/>
      <c r="Y101" s="221"/>
      <c r="Z101" s="221"/>
      <c r="AA101" s="221"/>
    </row>
    <row r="102" spans="1:27" s="20" customFormat="1" ht="78" hidden="1" customHeight="1" x14ac:dyDescent="0.35">
      <c r="A102" s="222"/>
      <c r="B102" s="223"/>
      <c r="C102" s="224"/>
      <c r="D102" s="225"/>
      <c r="E102" s="10"/>
      <c r="F102" s="10"/>
      <c r="G102" s="224"/>
      <c r="H102" s="227"/>
      <c r="I102" s="228"/>
      <c r="J102" s="78"/>
      <c r="K102" s="214"/>
      <c r="L102" s="214"/>
      <c r="M102" s="228"/>
      <c r="N102" s="229"/>
      <c r="O102" s="11"/>
      <c r="P102" s="11"/>
      <c r="Q102" s="9"/>
      <c r="R102" s="12"/>
      <c r="S102" s="12"/>
      <c r="T102" s="13"/>
      <c r="U102" s="221"/>
      <c r="V102" s="221"/>
      <c r="W102" s="221"/>
      <c r="X102" s="221"/>
      <c r="Y102" s="221"/>
      <c r="Z102" s="221"/>
      <c r="AA102" s="221"/>
    </row>
    <row r="103" spans="1:27" s="20" customFormat="1" ht="78" hidden="1" customHeight="1" x14ac:dyDescent="0.35">
      <c r="A103" s="222"/>
      <c r="B103" s="223"/>
      <c r="C103" s="224"/>
      <c r="D103" s="225"/>
      <c r="E103" s="10"/>
      <c r="F103" s="21"/>
      <c r="G103" s="224"/>
      <c r="H103" s="227"/>
      <c r="I103" s="228"/>
      <c r="J103" s="78"/>
      <c r="K103" s="214"/>
      <c r="L103" s="214"/>
      <c r="M103" s="228"/>
      <c r="N103" s="229"/>
      <c r="O103" s="14"/>
      <c r="P103" s="14"/>
      <c r="Q103" s="15"/>
      <c r="R103" s="15"/>
      <c r="S103" s="13"/>
      <c r="T103" s="13"/>
      <c r="U103" s="221"/>
      <c r="V103" s="221"/>
      <c r="W103" s="221"/>
      <c r="X103" s="221"/>
      <c r="Y103" s="221"/>
      <c r="Z103" s="221"/>
      <c r="AA103" s="221"/>
    </row>
    <row r="104" spans="1:27" s="20" customFormat="1" ht="78" hidden="1" customHeight="1" x14ac:dyDescent="0.35">
      <c r="A104" s="222"/>
      <c r="B104" s="223"/>
      <c r="C104" s="224"/>
      <c r="D104" s="225"/>
      <c r="E104" s="10"/>
      <c r="F104" s="10"/>
      <c r="G104" s="224"/>
      <c r="H104" s="226" t="e">
        <f>'R3 SI'!O12</f>
        <v>#DIV/0!</v>
      </c>
      <c r="I104" s="228" t="e">
        <f>IF(OR(AND(G104=1,H104=1),AND(G104=2,H104=1),AND(G104=1,H104=2),AND(G104=2,H104=2),AND(G104=3,H104=1)),"BAJO",IF(OR(AND(G104=4,H104=1),AND(G104=3,H104=2),AND(G104=2,H104=3),AND(G104=1,H104=3)),"MODERADO",IF(OR(AND(G104=5,H104=1),AND(G104=5,H104=2),AND(G104=4,H104=2),AND(G104=4,H104=3),AND(G104=3,H104=3),AND(G104=2,H104=4),AND(G104=1,H104=4),AND(G104=1,H104=5)),"ALTO",IF(OR(AND(G104=5,H104=3),AND(G104=5,H104=4),AND(G104=4,H104=4),AND(G104=3,H104=4),AND(G104=5,H104=5),AND(G104=4,H104=5),AND(G104=3,H104=5),AND(G104=2,H104=5)),"EXTREMO",""))))</f>
        <v>#DIV/0!</v>
      </c>
      <c r="J104" s="78"/>
      <c r="K104" s="213">
        <f>('R3 SI'!$A$81)*1</f>
        <v>1</v>
      </c>
      <c r="L104" s="213" t="e">
        <f>('R3 SI'!$H$81)*1</f>
        <v>#DIV/0!</v>
      </c>
      <c r="M104" s="228" t="e">
        <f>IF(OR(AND(K104=1,L104=1),AND(K104=2,L104=1),AND(K104=1,L104=2),AND(K104=2,L104=2),AND(K104=3,L104=1)),"BAJO",IF(OR(AND(K104=4,L104=1),AND(K104=3,L104=2),AND(K104=2,L104=3),AND(K104=1,L104=3)),"MODERADO",IF(OR(AND(K104=5,L104=1),AND(K104=5,L104=2),AND(K104=4,L104=2),AND(K104=4,L104=3),AND(K104=3,L104=3),AND(K104=2,L104=4),AND(K104=1,L104=4),AND(K104=1,L104=5)),"ALTO",IF(OR(AND(K104=5,L104=3),AND(K104=5,L104=4),AND(K104=4,L104=4),AND(K104=3,L104=4),AND(K104=5,L104=5),AND(K104=4,L104=5),AND(K104=3,L104=5),AND(K104=2,L104=5)),"EXTREMO",""))))</f>
        <v>#DIV/0!</v>
      </c>
      <c r="N104" s="229"/>
      <c r="O104" s="9"/>
      <c r="P104" s="9"/>
      <c r="Q104" s="9"/>
      <c r="R104" s="12"/>
      <c r="S104" s="12"/>
      <c r="T104" s="13"/>
      <c r="U104" s="221"/>
      <c r="V104" s="221"/>
      <c r="W104" s="221"/>
      <c r="X104" s="221"/>
      <c r="Y104" s="221"/>
      <c r="Z104" s="221"/>
      <c r="AA104" s="221"/>
    </row>
    <row r="105" spans="1:27" s="20" customFormat="1" ht="78" hidden="1" customHeight="1" x14ac:dyDescent="0.35">
      <c r="A105" s="222"/>
      <c r="B105" s="223"/>
      <c r="C105" s="224"/>
      <c r="D105" s="225"/>
      <c r="E105" s="10"/>
      <c r="F105" s="10"/>
      <c r="G105" s="224"/>
      <c r="H105" s="227"/>
      <c r="I105" s="228"/>
      <c r="J105" s="78"/>
      <c r="K105" s="214"/>
      <c r="L105" s="214"/>
      <c r="M105" s="228"/>
      <c r="N105" s="229"/>
      <c r="O105" s="11"/>
      <c r="P105" s="11"/>
      <c r="Q105" s="9"/>
      <c r="R105" s="12"/>
      <c r="S105" s="12"/>
      <c r="T105" s="13"/>
      <c r="U105" s="221"/>
      <c r="V105" s="221"/>
      <c r="W105" s="221"/>
      <c r="X105" s="221"/>
      <c r="Y105" s="221"/>
      <c r="Z105" s="221"/>
      <c r="AA105" s="221"/>
    </row>
    <row r="106" spans="1:27" s="20" customFormat="1" ht="78" hidden="1" customHeight="1" x14ac:dyDescent="0.35">
      <c r="A106" s="222"/>
      <c r="B106" s="223"/>
      <c r="C106" s="224"/>
      <c r="D106" s="225"/>
      <c r="E106" s="10"/>
      <c r="F106" s="10"/>
      <c r="G106" s="224"/>
      <c r="H106" s="227"/>
      <c r="I106" s="228"/>
      <c r="J106" s="78"/>
      <c r="K106" s="214"/>
      <c r="L106" s="214"/>
      <c r="M106" s="228"/>
      <c r="N106" s="229"/>
      <c r="O106" s="11"/>
      <c r="P106" s="11"/>
      <c r="Q106" s="9"/>
      <c r="R106" s="12"/>
      <c r="S106" s="12"/>
      <c r="T106" s="13"/>
      <c r="U106" s="221"/>
      <c r="V106" s="221"/>
      <c r="W106" s="221"/>
      <c r="X106" s="221"/>
      <c r="Y106" s="221"/>
      <c r="Z106" s="221"/>
      <c r="AA106" s="221"/>
    </row>
    <row r="107" spans="1:27" s="20" customFormat="1" ht="78" hidden="1" customHeight="1" x14ac:dyDescent="0.35">
      <c r="A107" s="222"/>
      <c r="B107" s="223"/>
      <c r="C107" s="224"/>
      <c r="D107" s="225"/>
      <c r="E107" s="10"/>
      <c r="F107" s="10"/>
      <c r="G107" s="224"/>
      <c r="H107" s="227"/>
      <c r="I107" s="228"/>
      <c r="J107" s="78"/>
      <c r="K107" s="214"/>
      <c r="L107" s="214"/>
      <c r="M107" s="228"/>
      <c r="N107" s="229"/>
      <c r="O107" s="11"/>
      <c r="P107" s="11"/>
      <c r="Q107" s="9"/>
      <c r="R107" s="12"/>
      <c r="S107" s="12"/>
      <c r="T107" s="13"/>
      <c r="U107" s="221"/>
      <c r="V107" s="221"/>
      <c r="W107" s="221"/>
      <c r="X107" s="221"/>
      <c r="Y107" s="221"/>
      <c r="Z107" s="221"/>
      <c r="AA107" s="221"/>
    </row>
    <row r="108" spans="1:27" s="20" customFormat="1" ht="78" hidden="1" customHeight="1" x14ac:dyDescent="0.35">
      <c r="A108" s="222"/>
      <c r="B108" s="223"/>
      <c r="C108" s="224"/>
      <c r="D108" s="225"/>
      <c r="E108" s="10"/>
      <c r="F108" s="21"/>
      <c r="G108" s="224"/>
      <c r="H108" s="227"/>
      <c r="I108" s="228"/>
      <c r="J108" s="78"/>
      <c r="K108" s="214"/>
      <c r="L108" s="214"/>
      <c r="M108" s="228"/>
      <c r="N108" s="229"/>
      <c r="O108" s="14"/>
      <c r="P108" s="14"/>
      <c r="Q108" s="15"/>
      <c r="R108" s="15"/>
      <c r="S108" s="13"/>
      <c r="T108" s="13"/>
      <c r="U108" s="221"/>
      <c r="V108" s="221"/>
      <c r="W108" s="221"/>
      <c r="X108" s="221"/>
      <c r="Y108" s="221"/>
      <c r="Z108" s="221"/>
      <c r="AA108" s="221"/>
    </row>
    <row r="109" spans="1:27" s="20" customFormat="1" ht="78" hidden="1" customHeight="1" x14ac:dyDescent="0.35">
      <c r="A109" s="222"/>
      <c r="B109" s="223"/>
      <c r="C109" s="224"/>
      <c r="D109" s="225"/>
      <c r="E109" s="10"/>
      <c r="F109" s="10"/>
      <c r="G109" s="224"/>
      <c r="H109" s="226" t="e">
        <f>'R4 SI'!O12</f>
        <v>#DIV/0!</v>
      </c>
      <c r="I109" s="228" t="e">
        <f>IF(OR(AND(G109=1,H109=1),AND(G109=2,H109=1),AND(G109=1,H109=2),AND(G109=2,H109=2),AND(G109=3,H109=1)),"BAJO",IF(OR(AND(G109=4,H109=1),AND(G109=3,H109=2),AND(G109=2,H109=3),AND(G109=1,H109=3)),"MODERADO",IF(OR(AND(G109=5,H109=1),AND(G109=5,H109=2),AND(G109=4,H109=2),AND(G109=4,H109=3),AND(G109=3,H109=3),AND(G109=2,H109=4),AND(G109=1,H109=4),AND(G109=1,H109=5)),"ALTO",IF(OR(AND(G109=5,H109=3),AND(G109=5,H109=4),AND(G109=4,H109=4),AND(G109=3,H109=4),AND(G109=5,H109=5),AND(G109=4,H109=5),AND(G109=3,H109=5),AND(G109=2,H109=5)),"EXTREMO",""))))</f>
        <v>#DIV/0!</v>
      </c>
      <c r="J109" s="78"/>
      <c r="K109" s="213">
        <f>('R4 SI'!$A$81)*1</f>
        <v>1</v>
      </c>
      <c r="L109" s="213" t="e">
        <f>('R4 SI'!$H$81)*1</f>
        <v>#DIV/0!</v>
      </c>
      <c r="M109" s="228" t="e">
        <f>IF(OR(AND(K109=1,L109=1),AND(K109=2,L109=1),AND(K109=1,L109=2),AND(K109=2,L109=2),AND(K109=3,L109=1)),"BAJO",IF(OR(AND(K109=4,L109=1),AND(K109=3,L109=2),AND(K109=2,L109=3),AND(K109=1,L109=3)),"MODERADO",IF(OR(AND(K109=5,L109=1),AND(K109=5,L109=2),AND(K109=4,L109=2),AND(K109=4,L109=3),AND(K109=3,L109=3),AND(K109=2,L109=4),AND(K109=1,L109=4),AND(K109=1,L109=5)),"ALTO",IF(OR(AND(K109=5,L109=3),AND(K109=5,L109=4),AND(K109=4,L109=4),AND(K109=3,L109=4),AND(K109=5,L109=5),AND(K109=4,L109=5),AND(K109=3,L109=5),AND(K109=2,L109=5)),"EXTREMO",""))))</f>
        <v>#DIV/0!</v>
      </c>
      <c r="N109" s="229"/>
      <c r="O109" s="9"/>
      <c r="P109" s="9"/>
      <c r="Q109" s="9"/>
      <c r="R109" s="12"/>
      <c r="S109" s="12"/>
      <c r="T109" s="13"/>
      <c r="U109" s="221"/>
      <c r="V109" s="221"/>
      <c r="W109" s="221"/>
      <c r="X109" s="221"/>
      <c r="Y109" s="221"/>
      <c r="Z109" s="221"/>
      <c r="AA109" s="221"/>
    </row>
    <row r="110" spans="1:27" s="20" customFormat="1" ht="78" hidden="1" customHeight="1" x14ac:dyDescent="0.35">
      <c r="A110" s="222"/>
      <c r="B110" s="223"/>
      <c r="C110" s="224"/>
      <c r="D110" s="225"/>
      <c r="E110" s="10"/>
      <c r="F110" s="10"/>
      <c r="G110" s="224"/>
      <c r="H110" s="227"/>
      <c r="I110" s="228"/>
      <c r="J110" s="78"/>
      <c r="K110" s="214"/>
      <c r="L110" s="214"/>
      <c r="M110" s="228"/>
      <c r="N110" s="229"/>
      <c r="O110" s="11"/>
      <c r="P110" s="11"/>
      <c r="Q110" s="9"/>
      <c r="R110" s="12"/>
      <c r="S110" s="12"/>
      <c r="T110" s="13"/>
      <c r="U110" s="221"/>
      <c r="V110" s="221"/>
      <c r="W110" s="221"/>
      <c r="X110" s="221"/>
      <c r="Y110" s="221"/>
      <c r="Z110" s="221"/>
      <c r="AA110" s="221"/>
    </row>
    <row r="111" spans="1:27" s="20" customFormat="1" ht="78" hidden="1" customHeight="1" x14ac:dyDescent="0.35">
      <c r="A111" s="222"/>
      <c r="B111" s="223"/>
      <c r="C111" s="224"/>
      <c r="D111" s="225"/>
      <c r="E111" s="10"/>
      <c r="F111" s="10"/>
      <c r="G111" s="224"/>
      <c r="H111" s="227"/>
      <c r="I111" s="228"/>
      <c r="J111" s="78"/>
      <c r="K111" s="214"/>
      <c r="L111" s="214"/>
      <c r="M111" s="228"/>
      <c r="N111" s="229"/>
      <c r="O111" s="11"/>
      <c r="P111" s="11"/>
      <c r="Q111" s="9"/>
      <c r="R111" s="12"/>
      <c r="S111" s="12"/>
      <c r="T111" s="13"/>
      <c r="U111" s="221"/>
      <c r="V111" s="221"/>
      <c r="W111" s="221"/>
      <c r="X111" s="221"/>
      <c r="Y111" s="221"/>
      <c r="Z111" s="221"/>
      <c r="AA111" s="221"/>
    </row>
    <row r="112" spans="1:27" s="20" customFormat="1" ht="78" hidden="1" customHeight="1" x14ac:dyDescent="0.35">
      <c r="A112" s="222"/>
      <c r="B112" s="223"/>
      <c r="C112" s="224"/>
      <c r="D112" s="225"/>
      <c r="E112" s="10"/>
      <c r="F112" s="10"/>
      <c r="G112" s="224"/>
      <c r="H112" s="227"/>
      <c r="I112" s="228"/>
      <c r="J112" s="78"/>
      <c r="K112" s="214"/>
      <c r="L112" s="214"/>
      <c r="M112" s="228"/>
      <c r="N112" s="229"/>
      <c r="O112" s="11"/>
      <c r="P112" s="11"/>
      <c r="Q112" s="9"/>
      <c r="R112" s="12"/>
      <c r="S112" s="12"/>
      <c r="T112" s="13"/>
      <c r="U112" s="221"/>
      <c r="V112" s="221"/>
      <c r="W112" s="221"/>
      <c r="X112" s="221"/>
      <c r="Y112" s="221"/>
      <c r="Z112" s="221"/>
      <c r="AA112" s="221"/>
    </row>
    <row r="113" spans="1:40" s="20" customFormat="1" ht="78" hidden="1" customHeight="1" x14ac:dyDescent="0.35">
      <c r="A113" s="222"/>
      <c r="B113" s="223"/>
      <c r="C113" s="224"/>
      <c r="D113" s="225"/>
      <c r="E113" s="10"/>
      <c r="F113" s="21"/>
      <c r="G113" s="224"/>
      <c r="H113" s="227"/>
      <c r="I113" s="228"/>
      <c r="J113" s="78"/>
      <c r="K113" s="214"/>
      <c r="L113" s="214"/>
      <c r="M113" s="228"/>
      <c r="N113" s="229"/>
      <c r="O113" s="14"/>
      <c r="P113" s="14"/>
      <c r="Q113" s="15"/>
      <c r="R113" s="15"/>
      <c r="S113" s="13"/>
      <c r="T113" s="13"/>
      <c r="U113" s="221"/>
      <c r="V113" s="221"/>
      <c r="W113" s="221"/>
      <c r="X113" s="221"/>
      <c r="Y113" s="221"/>
      <c r="Z113" s="221"/>
      <c r="AA113" s="221"/>
    </row>
    <row r="114" spans="1:40" s="20" customFormat="1" ht="78" hidden="1" customHeight="1" x14ac:dyDescent="0.35">
      <c r="A114" s="222"/>
      <c r="B114" s="223"/>
      <c r="C114" s="224"/>
      <c r="D114" s="225"/>
      <c r="E114" s="10"/>
      <c r="F114" s="10"/>
      <c r="G114" s="224"/>
      <c r="H114" s="226" t="e">
        <f>'R5 SI'!O12</f>
        <v>#DIV/0!</v>
      </c>
      <c r="I114" s="228" t="e">
        <f>IF(OR(AND(G114=1,H114=1),AND(G114=2,H114=1),AND(G114=1,H114=2),AND(G114=2,H114=2),AND(G114=3,H114=1)),"BAJO",IF(OR(AND(G114=4,H114=1),AND(G114=3,H114=2),AND(G114=2,H114=3),AND(G114=1,H114=3)),"MODERADO",IF(OR(AND(G114=5,H114=1),AND(G114=5,H114=2),AND(G114=4,H114=2),AND(G114=4,H114=3),AND(G114=3,H114=3),AND(G114=2,H114=4),AND(G114=1,H114=4),AND(G114=1,H114=5)),"ALTO",IF(OR(AND(G114=5,H114=3),AND(G114=5,H114=4),AND(G114=4,H114=4),AND(G114=3,H114=4),AND(G114=5,H114=5),AND(G114=4,H114=5),AND(G114=3,H114=5),AND(G114=2,H114=5)),"EXTREMO",""))))</f>
        <v>#DIV/0!</v>
      </c>
      <c r="J114" s="78"/>
      <c r="K114" s="213">
        <f>('R5 SI'!$A$81)*1</f>
        <v>1</v>
      </c>
      <c r="L114" s="213" t="e">
        <f>('R5 SI'!$H$81)*1</f>
        <v>#DIV/0!</v>
      </c>
      <c r="M114" s="228" t="e">
        <f>IF(OR(AND(K114=1,L114=1),AND(K114=2,L114=1),AND(K114=1,L114=2),AND(K114=2,L114=2),AND(K114=3,L114=1)),"BAJO",IF(OR(AND(K114=4,L114=1),AND(K114=3,L114=2),AND(K114=2,L114=3),AND(K114=1,L114=3)),"MODERADO",IF(OR(AND(K114=5,L114=1),AND(K114=5,L114=2),AND(K114=4,L114=2),AND(K114=4,L114=3),AND(K114=3,L114=3),AND(K114=2,L114=4),AND(K114=1,L114=4),AND(K114=1,L114=5)),"ALTO",IF(OR(AND(K114=5,L114=3),AND(K114=5,L114=4),AND(K114=4,L114=4),AND(K114=3,L114=4),AND(K114=5,L114=5),AND(K114=4,L114=5),AND(K114=3,L114=5),AND(K114=2,L114=5)),"EXTREMO",""))))</f>
        <v>#DIV/0!</v>
      </c>
      <c r="N114" s="229"/>
      <c r="O114" s="9"/>
      <c r="P114" s="9"/>
      <c r="Q114" s="9"/>
      <c r="R114" s="12"/>
      <c r="S114" s="12"/>
      <c r="T114" s="13"/>
      <c r="U114" s="221"/>
      <c r="V114" s="221"/>
      <c r="W114" s="221"/>
      <c r="X114" s="221"/>
      <c r="Y114" s="221"/>
      <c r="Z114" s="221"/>
      <c r="AA114" s="221"/>
    </row>
    <row r="115" spans="1:40" s="20" customFormat="1" ht="78" hidden="1" customHeight="1" x14ac:dyDescent="0.35">
      <c r="A115" s="222"/>
      <c r="B115" s="223"/>
      <c r="C115" s="224"/>
      <c r="D115" s="225"/>
      <c r="E115" s="10"/>
      <c r="F115" s="10"/>
      <c r="G115" s="224"/>
      <c r="H115" s="227"/>
      <c r="I115" s="228"/>
      <c r="J115" s="78"/>
      <c r="K115" s="214"/>
      <c r="L115" s="214"/>
      <c r="M115" s="228"/>
      <c r="N115" s="229"/>
      <c r="O115" s="11"/>
      <c r="P115" s="11"/>
      <c r="Q115" s="9"/>
      <c r="R115" s="12"/>
      <c r="S115" s="12"/>
      <c r="T115" s="13"/>
      <c r="U115" s="221"/>
      <c r="V115" s="221"/>
      <c r="W115" s="221"/>
      <c r="X115" s="221"/>
      <c r="Y115" s="221"/>
      <c r="Z115" s="221"/>
      <c r="AA115" s="221"/>
    </row>
    <row r="116" spans="1:40" s="20" customFormat="1" ht="78" hidden="1" customHeight="1" x14ac:dyDescent="0.35">
      <c r="A116" s="222"/>
      <c r="B116" s="223"/>
      <c r="C116" s="224"/>
      <c r="D116" s="225"/>
      <c r="E116" s="10"/>
      <c r="F116" s="10"/>
      <c r="G116" s="224"/>
      <c r="H116" s="227"/>
      <c r="I116" s="228"/>
      <c r="J116" s="78"/>
      <c r="K116" s="214"/>
      <c r="L116" s="214"/>
      <c r="M116" s="228"/>
      <c r="N116" s="229"/>
      <c r="O116" s="11"/>
      <c r="P116" s="11"/>
      <c r="Q116" s="9"/>
      <c r="R116" s="12"/>
      <c r="S116" s="12"/>
      <c r="T116" s="13"/>
      <c r="U116" s="221"/>
      <c r="V116" s="221"/>
      <c r="W116" s="221"/>
      <c r="X116" s="221"/>
      <c r="Y116" s="221"/>
      <c r="Z116" s="221"/>
      <c r="AA116" s="221"/>
    </row>
    <row r="117" spans="1:40" s="20" customFormat="1" ht="78" hidden="1" customHeight="1" x14ac:dyDescent="0.35">
      <c r="A117" s="222"/>
      <c r="B117" s="223"/>
      <c r="C117" s="224"/>
      <c r="D117" s="225"/>
      <c r="E117" s="10"/>
      <c r="F117" s="10"/>
      <c r="G117" s="224"/>
      <c r="H117" s="227"/>
      <c r="I117" s="228"/>
      <c r="J117" s="78"/>
      <c r="K117" s="214"/>
      <c r="L117" s="214"/>
      <c r="M117" s="228"/>
      <c r="N117" s="229"/>
      <c r="O117" s="11"/>
      <c r="P117" s="11"/>
      <c r="Q117" s="9"/>
      <c r="R117" s="12"/>
      <c r="S117" s="12"/>
      <c r="T117" s="13"/>
      <c r="U117" s="221"/>
      <c r="V117" s="221"/>
      <c r="W117" s="221"/>
      <c r="X117" s="221"/>
      <c r="Y117" s="221"/>
      <c r="Z117" s="221"/>
      <c r="AA117" s="221"/>
    </row>
    <row r="118" spans="1:40" ht="22.5" hidden="1" x14ac:dyDescent="0.25">
      <c r="A118" s="222"/>
      <c r="B118" s="223"/>
      <c r="C118" s="224"/>
      <c r="D118" s="225"/>
      <c r="E118" s="10"/>
      <c r="F118" s="21"/>
      <c r="G118" s="224"/>
      <c r="H118" s="227"/>
      <c r="I118" s="228"/>
      <c r="J118" s="78"/>
      <c r="K118" s="214"/>
      <c r="L118" s="214"/>
      <c r="M118" s="228"/>
      <c r="N118" s="229"/>
      <c r="O118" s="14"/>
      <c r="P118" s="14"/>
      <c r="Q118" s="15"/>
      <c r="R118" s="15"/>
      <c r="S118" s="13"/>
      <c r="T118" s="13"/>
      <c r="U118" s="221"/>
      <c r="V118" s="221"/>
      <c r="W118" s="221"/>
      <c r="X118" s="221"/>
      <c r="Y118" s="221"/>
      <c r="Z118" s="221"/>
      <c r="AA118" s="221"/>
      <c r="AB118" s="19"/>
      <c r="AC118" s="19"/>
      <c r="AD118" s="19"/>
      <c r="AE118" s="19"/>
      <c r="AF118" s="19"/>
      <c r="AG118" s="19"/>
      <c r="AH118" s="19"/>
      <c r="AI118" s="19"/>
      <c r="AJ118" s="19"/>
      <c r="AK118" s="19"/>
      <c r="AL118" s="19"/>
      <c r="AM118" s="19"/>
      <c r="AN118" s="19"/>
    </row>
    <row r="119" spans="1:40" ht="14" x14ac:dyDescent="0.3">
      <c r="AB119" s="19"/>
      <c r="AC119" s="19"/>
      <c r="AD119" s="19"/>
      <c r="AE119" s="19"/>
      <c r="AF119" s="19"/>
      <c r="AG119" s="19"/>
      <c r="AH119" s="19"/>
      <c r="AI119" s="19"/>
      <c r="AJ119" s="19"/>
      <c r="AK119" s="19"/>
      <c r="AL119" s="19"/>
      <c r="AM119" s="19"/>
      <c r="AN119" s="19"/>
    </row>
    <row r="120" spans="1:40" ht="15" customHeight="1" x14ac:dyDescent="0.3">
      <c r="AB120" s="19"/>
      <c r="AC120" s="19"/>
      <c r="AD120" s="19"/>
      <c r="AE120" s="19"/>
      <c r="AF120" s="19"/>
      <c r="AG120" s="19"/>
      <c r="AH120" s="19"/>
      <c r="AI120" s="19"/>
      <c r="AJ120" s="19"/>
      <c r="AK120" s="19"/>
      <c r="AL120" s="19"/>
      <c r="AM120" s="19"/>
      <c r="AN120" s="19"/>
    </row>
    <row r="121" spans="1:40" ht="13.5" x14ac:dyDescent="0.25">
      <c r="K121" s="23"/>
      <c r="L121" s="23"/>
      <c r="M121" s="23"/>
      <c r="N121" s="23"/>
      <c r="O121" s="23"/>
      <c r="P121" s="23"/>
      <c r="Q121" s="23"/>
      <c r="R121" s="23"/>
      <c r="S121" s="23"/>
      <c r="AB121" s="19"/>
      <c r="AC121" s="19"/>
      <c r="AD121" s="19"/>
      <c r="AE121" s="19"/>
      <c r="AF121" s="19"/>
      <c r="AG121" s="19"/>
      <c r="AH121" s="19"/>
      <c r="AI121" s="19"/>
      <c r="AJ121" s="19"/>
      <c r="AK121" s="19"/>
      <c r="AL121" s="19"/>
      <c r="AM121" s="19"/>
      <c r="AN121" s="19"/>
    </row>
    <row r="122" spans="1:40" ht="13.5" x14ac:dyDescent="0.25">
      <c r="K122" s="324" t="s">
        <v>203</v>
      </c>
      <c r="L122" s="324"/>
      <c r="M122" s="324"/>
      <c r="N122" s="324"/>
      <c r="O122" s="324"/>
      <c r="P122" s="324"/>
      <c r="Q122" s="324"/>
      <c r="R122" s="324"/>
      <c r="S122" s="325" t="s">
        <v>42</v>
      </c>
      <c r="T122" s="326"/>
      <c r="AB122" s="19"/>
      <c r="AC122" s="19"/>
      <c r="AD122" s="19"/>
      <c r="AE122" s="19"/>
      <c r="AF122" s="19"/>
      <c r="AG122" s="19"/>
      <c r="AH122" s="19"/>
      <c r="AI122" s="19"/>
      <c r="AJ122" s="19"/>
      <c r="AK122" s="19"/>
      <c r="AL122" s="19"/>
      <c r="AM122" s="19"/>
      <c r="AN122" s="19"/>
    </row>
    <row r="123" spans="1:40" ht="13.5" x14ac:dyDescent="0.25">
      <c r="K123" s="324"/>
      <c r="L123" s="324"/>
      <c r="M123" s="324"/>
      <c r="N123" s="324"/>
      <c r="O123" s="324"/>
      <c r="P123" s="324"/>
      <c r="Q123" s="324"/>
      <c r="R123" s="324"/>
      <c r="S123" s="326"/>
      <c r="T123" s="326"/>
      <c r="AB123" s="19"/>
      <c r="AC123" s="19"/>
      <c r="AD123" s="19"/>
      <c r="AE123" s="19"/>
      <c r="AF123" s="19"/>
      <c r="AG123" s="19"/>
      <c r="AH123" s="19"/>
      <c r="AI123" s="19"/>
      <c r="AJ123" s="19"/>
      <c r="AK123" s="19"/>
      <c r="AL123" s="19"/>
      <c r="AM123" s="19"/>
      <c r="AN123" s="19"/>
    </row>
    <row r="124" spans="1:40" ht="13.5" x14ac:dyDescent="0.25">
      <c r="K124" s="324"/>
      <c r="L124" s="324"/>
      <c r="M124" s="324"/>
      <c r="N124" s="324"/>
      <c r="O124" s="324"/>
      <c r="P124" s="324"/>
      <c r="Q124" s="324"/>
      <c r="R124" s="324"/>
      <c r="S124" s="326"/>
      <c r="T124" s="326"/>
      <c r="AB124" s="19"/>
      <c r="AC124" s="19"/>
      <c r="AD124" s="19"/>
      <c r="AE124" s="19"/>
      <c r="AF124" s="19"/>
      <c r="AG124" s="19"/>
      <c r="AH124" s="19"/>
      <c r="AI124" s="19"/>
      <c r="AJ124" s="19"/>
      <c r="AK124" s="19"/>
      <c r="AL124" s="19"/>
      <c r="AM124" s="19"/>
      <c r="AN124" s="19"/>
    </row>
    <row r="125" spans="1:40" ht="13.5" x14ac:dyDescent="0.25">
      <c r="K125" s="324"/>
      <c r="L125" s="324"/>
      <c r="M125" s="324"/>
      <c r="N125" s="324"/>
      <c r="O125" s="324"/>
      <c r="P125" s="324"/>
      <c r="Q125" s="324"/>
      <c r="R125" s="324"/>
      <c r="S125" s="326"/>
      <c r="T125" s="326"/>
      <c r="AB125" s="19"/>
      <c r="AC125" s="19"/>
      <c r="AD125" s="19"/>
      <c r="AE125" s="19"/>
      <c r="AF125" s="19"/>
      <c r="AG125" s="19"/>
      <c r="AH125" s="19"/>
      <c r="AI125" s="19"/>
      <c r="AJ125" s="19"/>
      <c r="AK125" s="19"/>
      <c r="AL125" s="19"/>
      <c r="AM125" s="19"/>
      <c r="AN125" s="19"/>
    </row>
  </sheetData>
  <sheetProtection selectLockedCells="1" selectUnlockedCells="1"/>
  <dataConsolidate/>
  <mergeCells count="417">
    <mergeCell ref="H57:H61"/>
    <mergeCell ref="A12:A14"/>
    <mergeCell ref="A11:T11"/>
    <mergeCell ref="K122:R125"/>
    <mergeCell ref="S122:T125"/>
    <mergeCell ref="N36:N40"/>
    <mergeCell ref="G36:G40"/>
    <mergeCell ref="H36:H40"/>
    <mergeCell ref="E12:E14"/>
    <mergeCell ref="A31:A35"/>
    <mergeCell ref="F12:F14"/>
    <mergeCell ref="I36:I40"/>
    <mergeCell ref="A36:A40"/>
    <mergeCell ref="B36:B40"/>
    <mergeCell ref="C36:C40"/>
    <mergeCell ref="D36:D40"/>
    <mergeCell ref="D31:D35"/>
    <mergeCell ref="I31:I35"/>
    <mergeCell ref="N31:N35"/>
    <mergeCell ref="H31:H35"/>
    <mergeCell ref="I88:I92"/>
    <mergeCell ref="G57:G61"/>
    <mergeCell ref="N47:N51"/>
    <mergeCell ref="L21:L25"/>
    <mergeCell ref="X4:AA4"/>
    <mergeCell ref="N5:T5"/>
    <mergeCell ref="U5:W5"/>
    <mergeCell ref="C4:M4"/>
    <mergeCell ref="C7:T7"/>
    <mergeCell ref="A6:T6"/>
    <mergeCell ref="C5:M5"/>
    <mergeCell ref="A7:B7"/>
    <mergeCell ref="A1:B5"/>
    <mergeCell ref="C1:AA1"/>
    <mergeCell ref="C3:AA3"/>
    <mergeCell ref="X5:AA5"/>
    <mergeCell ref="N4:T4"/>
    <mergeCell ref="U4:W4"/>
    <mergeCell ref="V36:V40"/>
    <mergeCell ref="W36:W40"/>
    <mergeCell ref="J12:J14"/>
    <mergeCell ref="Y36:Y40"/>
    <mergeCell ref="L36:L40"/>
    <mergeCell ref="A10:B10"/>
    <mergeCell ref="B31:B35"/>
    <mergeCell ref="C31:C35"/>
    <mergeCell ref="G13:G14"/>
    <mergeCell ref="B12:B14"/>
    <mergeCell ref="K12:M12"/>
    <mergeCell ref="K13:K14"/>
    <mergeCell ref="G31:G35"/>
    <mergeCell ref="K31:K35"/>
    <mergeCell ref="L31:L35"/>
    <mergeCell ref="M36:M40"/>
    <mergeCell ref="X36:X40"/>
    <mergeCell ref="B21:B25"/>
    <mergeCell ref="C21:C25"/>
    <mergeCell ref="D21:D25"/>
    <mergeCell ref="G21:G25"/>
    <mergeCell ref="H21:H25"/>
    <mergeCell ref="I21:I25"/>
    <mergeCell ref="K21:K25"/>
    <mergeCell ref="Z88:Z92"/>
    <mergeCell ref="C2:AA2"/>
    <mergeCell ref="Z57:Z61"/>
    <mergeCell ref="C8:T8"/>
    <mergeCell ref="K36:K40"/>
    <mergeCell ref="M31:M35"/>
    <mergeCell ref="G12:I12"/>
    <mergeCell ref="H13:H14"/>
    <mergeCell ref="A15:AA15"/>
    <mergeCell ref="A57:A61"/>
    <mergeCell ref="B57:B61"/>
    <mergeCell ref="C57:C61"/>
    <mergeCell ref="D57:D61"/>
    <mergeCell ref="T13:T14"/>
    <mergeCell ref="R13:S13"/>
    <mergeCell ref="C12:C14"/>
    <mergeCell ref="D12:D14"/>
    <mergeCell ref="Q13:Q14"/>
    <mergeCell ref="N12:T12"/>
    <mergeCell ref="U12:AA12"/>
    <mergeCell ref="X13:Y13"/>
    <mergeCell ref="AA13:AA14"/>
    <mergeCell ref="U36:U40"/>
    <mergeCell ref="I57:I61"/>
    <mergeCell ref="Z36:Z40"/>
    <mergeCell ref="K88:K92"/>
    <mergeCell ref="A67:AA67"/>
    <mergeCell ref="A68:A72"/>
    <mergeCell ref="B68:B72"/>
    <mergeCell ref="C68:C72"/>
    <mergeCell ref="A41:AA41"/>
    <mergeCell ref="A62:A66"/>
    <mergeCell ref="B62:B66"/>
    <mergeCell ref="C62:C66"/>
    <mergeCell ref="D62:D66"/>
    <mergeCell ref="L88:L92"/>
    <mergeCell ref="M88:M92"/>
    <mergeCell ref="N88:N92"/>
    <mergeCell ref="A88:A92"/>
    <mergeCell ref="B88:B92"/>
    <mergeCell ref="C88:C92"/>
    <mergeCell ref="D88:D92"/>
    <mergeCell ref="G88:G92"/>
    <mergeCell ref="H88:H92"/>
    <mergeCell ref="I47:I51"/>
    <mergeCell ref="K47:K51"/>
    <mergeCell ref="L47:L51"/>
    <mergeCell ref="M47:M51"/>
    <mergeCell ref="U47:U51"/>
    <mergeCell ref="V47:V51"/>
    <mergeCell ref="W47:W51"/>
    <mergeCell ref="X47:X51"/>
    <mergeCell ref="Y47:Y51"/>
    <mergeCell ref="C9:T9"/>
    <mergeCell ref="C10:T10"/>
    <mergeCell ref="L13:L14"/>
    <mergeCell ref="A8:B8"/>
    <mergeCell ref="I13:I14"/>
    <mergeCell ref="U31:U35"/>
    <mergeCell ref="V31:V35"/>
    <mergeCell ref="L26:L30"/>
    <mergeCell ref="M26:M30"/>
    <mergeCell ref="N26:N30"/>
    <mergeCell ref="U26:U30"/>
    <mergeCell ref="V26:V30"/>
    <mergeCell ref="A9:B9"/>
    <mergeCell ref="W31:W35"/>
    <mergeCell ref="M13:M14"/>
    <mergeCell ref="N13:N14"/>
    <mergeCell ref="O13:O14"/>
    <mergeCell ref="P13:P14"/>
    <mergeCell ref="A21:A25"/>
    <mergeCell ref="N21:N25"/>
    <mergeCell ref="A26:A30"/>
    <mergeCell ref="B26:B30"/>
    <mergeCell ref="C26:C30"/>
    <mergeCell ref="D26:D30"/>
    <mergeCell ref="G26:G30"/>
    <mergeCell ref="H26:H30"/>
    <mergeCell ref="I26:I30"/>
    <mergeCell ref="K26:K30"/>
    <mergeCell ref="AA31:AA35"/>
    <mergeCell ref="AA36:AA40"/>
    <mergeCell ref="X31:X35"/>
    <mergeCell ref="Y31:Y35"/>
    <mergeCell ref="Z31:Z35"/>
    <mergeCell ref="AA88:AA92"/>
    <mergeCell ref="U7:U10"/>
    <mergeCell ref="V7:Y10"/>
    <mergeCell ref="Z7:Z10"/>
    <mergeCell ref="AA7:AA10"/>
    <mergeCell ref="U88:U92"/>
    <mergeCell ref="V88:V92"/>
    <mergeCell ref="W88:W92"/>
    <mergeCell ref="X88:X92"/>
    <mergeCell ref="Y88:Y92"/>
    <mergeCell ref="U21:U25"/>
    <mergeCell ref="V21:V25"/>
    <mergeCell ref="W21:W25"/>
    <mergeCell ref="X21:X25"/>
    <mergeCell ref="Y21:Y25"/>
    <mergeCell ref="Z21:Z25"/>
    <mergeCell ref="AA21:AA25"/>
    <mergeCell ref="Z52:Z56"/>
    <mergeCell ref="AA52:AA56"/>
    <mergeCell ref="W26:W30"/>
    <mergeCell ref="X26:X30"/>
    <mergeCell ref="Y26:Y30"/>
    <mergeCell ref="Z26:Z30"/>
    <mergeCell ref="AA26:AA30"/>
    <mergeCell ref="A16:A20"/>
    <mergeCell ref="B16:B20"/>
    <mergeCell ref="C16:C20"/>
    <mergeCell ref="D16:D20"/>
    <mergeCell ref="G16:G20"/>
    <mergeCell ref="H16:H20"/>
    <mergeCell ref="I16:I20"/>
    <mergeCell ref="K16:K20"/>
    <mergeCell ref="L16:L20"/>
    <mergeCell ref="M16:M20"/>
    <mergeCell ref="N16:N20"/>
    <mergeCell ref="U16:U20"/>
    <mergeCell ref="V16:V20"/>
    <mergeCell ref="W16:W20"/>
    <mergeCell ref="X16:X20"/>
    <mergeCell ref="Y16:Y20"/>
    <mergeCell ref="Z16:Z20"/>
    <mergeCell ref="AA16:AA20"/>
    <mergeCell ref="M21:M25"/>
    <mergeCell ref="Z47:Z51"/>
    <mergeCell ref="AA47:AA51"/>
    <mergeCell ref="A52:A56"/>
    <mergeCell ref="B52:B56"/>
    <mergeCell ref="C52:C56"/>
    <mergeCell ref="D52:D56"/>
    <mergeCell ref="G52:G56"/>
    <mergeCell ref="H52:H56"/>
    <mergeCell ref="I52:I56"/>
    <mergeCell ref="K52:K56"/>
    <mergeCell ref="L52:L56"/>
    <mergeCell ref="M52:M56"/>
    <mergeCell ref="N52:N56"/>
    <mergeCell ref="U52:U56"/>
    <mergeCell ref="V52:V56"/>
    <mergeCell ref="W52:W56"/>
    <mergeCell ref="X52:X56"/>
    <mergeCell ref="Y52:Y56"/>
    <mergeCell ref="A47:A51"/>
    <mergeCell ref="B47:B51"/>
    <mergeCell ref="C47:C51"/>
    <mergeCell ref="D47:D51"/>
    <mergeCell ref="G47:G51"/>
    <mergeCell ref="H47:H51"/>
    <mergeCell ref="A42:A46"/>
    <mergeCell ref="B42:B46"/>
    <mergeCell ref="C42:C46"/>
    <mergeCell ref="D42:D46"/>
    <mergeCell ref="G42:G46"/>
    <mergeCell ref="H42:H46"/>
    <mergeCell ref="I42:I46"/>
    <mergeCell ref="K42:K46"/>
    <mergeCell ref="L42:L46"/>
    <mergeCell ref="M42:M46"/>
    <mergeCell ref="N42:N46"/>
    <mergeCell ref="U42:U46"/>
    <mergeCell ref="V42:V46"/>
    <mergeCell ref="W42:W46"/>
    <mergeCell ref="X42:X46"/>
    <mergeCell ref="Y42:Y46"/>
    <mergeCell ref="Z42:Z46"/>
    <mergeCell ref="AA42:AA46"/>
    <mergeCell ref="D68:D72"/>
    <mergeCell ref="G68:G72"/>
    <mergeCell ref="H68:H72"/>
    <mergeCell ref="I68:I72"/>
    <mergeCell ref="K68:K72"/>
    <mergeCell ref="L68:L72"/>
    <mergeCell ref="M68:M72"/>
    <mergeCell ref="N68:N72"/>
    <mergeCell ref="U68:U72"/>
    <mergeCell ref="V68:V72"/>
    <mergeCell ref="W68:W72"/>
    <mergeCell ref="X68:X72"/>
    <mergeCell ref="Y68:Y72"/>
    <mergeCell ref="Z68:Z72"/>
    <mergeCell ref="AA68:AA72"/>
    <mergeCell ref="A73:A77"/>
    <mergeCell ref="B73:B77"/>
    <mergeCell ref="C73:C77"/>
    <mergeCell ref="D73:D77"/>
    <mergeCell ref="G73:G77"/>
    <mergeCell ref="H73:H77"/>
    <mergeCell ref="I73:I77"/>
    <mergeCell ref="K73:K77"/>
    <mergeCell ref="L73:L77"/>
    <mergeCell ref="M73:M77"/>
    <mergeCell ref="N73:N77"/>
    <mergeCell ref="U73:U77"/>
    <mergeCell ref="V73:V77"/>
    <mergeCell ref="W73:W77"/>
    <mergeCell ref="X73:X77"/>
    <mergeCell ref="Y73:Y77"/>
    <mergeCell ref="Z73:Z77"/>
    <mergeCell ref="AA73:AA77"/>
    <mergeCell ref="A78:A82"/>
    <mergeCell ref="B78:B82"/>
    <mergeCell ref="C78:C82"/>
    <mergeCell ref="D78:D82"/>
    <mergeCell ref="G78:G82"/>
    <mergeCell ref="H78:H82"/>
    <mergeCell ref="I78:I82"/>
    <mergeCell ref="K78:K82"/>
    <mergeCell ref="L78:L82"/>
    <mergeCell ref="M78:M82"/>
    <mergeCell ref="N78:N82"/>
    <mergeCell ref="U78:U82"/>
    <mergeCell ref="V78:V82"/>
    <mergeCell ref="W78:W82"/>
    <mergeCell ref="X78:X82"/>
    <mergeCell ref="Y78:Y82"/>
    <mergeCell ref="Z78:Z82"/>
    <mergeCell ref="AA78:AA82"/>
    <mergeCell ref="A83:A87"/>
    <mergeCell ref="B83:B87"/>
    <mergeCell ref="C83:C87"/>
    <mergeCell ref="D83:D87"/>
    <mergeCell ref="G83:G87"/>
    <mergeCell ref="H83:H87"/>
    <mergeCell ref="I83:I87"/>
    <mergeCell ref="K83:K87"/>
    <mergeCell ref="L83:L87"/>
    <mergeCell ref="M83:M87"/>
    <mergeCell ref="N83:N87"/>
    <mergeCell ref="U83:U87"/>
    <mergeCell ref="V83:V87"/>
    <mergeCell ref="W83:W87"/>
    <mergeCell ref="X83:X87"/>
    <mergeCell ref="Y83:Y87"/>
    <mergeCell ref="Z83:Z87"/>
    <mergeCell ref="AA83:AA87"/>
    <mergeCell ref="A93:AA93"/>
    <mergeCell ref="A94:A98"/>
    <mergeCell ref="B94:B98"/>
    <mergeCell ref="C94:C98"/>
    <mergeCell ref="D94:D98"/>
    <mergeCell ref="G94:G98"/>
    <mergeCell ref="H94:H98"/>
    <mergeCell ref="I94:I98"/>
    <mergeCell ref="K94:K98"/>
    <mergeCell ref="L94:L98"/>
    <mergeCell ref="M94:M98"/>
    <mergeCell ref="N94:N98"/>
    <mergeCell ref="U94:U98"/>
    <mergeCell ref="V94:V98"/>
    <mergeCell ref="W94:W98"/>
    <mergeCell ref="X94:X98"/>
    <mergeCell ref="Y94:Y98"/>
    <mergeCell ref="Z94:Z98"/>
    <mergeCell ref="AA94:AA98"/>
    <mergeCell ref="A99:A103"/>
    <mergeCell ref="B99:B103"/>
    <mergeCell ref="C99:C103"/>
    <mergeCell ref="D99:D103"/>
    <mergeCell ref="G99:G103"/>
    <mergeCell ref="H99:H103"/>
    <mergeCell ref="I99:I103"/>
    <mergeCell ref="K99:K103"/>
    <mergeCell ref="L99:L103"/>
    <mergeCell ref="M99:M103"/>
    <mergeCell ref="N99:N103"/>
    <mergeCell ref="U99:U103"/>
    <mergeCell ref="V99:V103"/>
    <mergeCell ref="W99:W103"/>
    <mergeCell ref="X99:X103"/>
    <mergeCell ref="Y99:Y103"/>
    <mergeCell ref="Z99:Z103"/>
    <mergeCell ref="AA99:AA103"/>
    <mergeCell ref="Z104:Z108"/>
    <mergeCell ref="AA104:AA108"/>
    <mergeCell ref="A104:A108"/>
    <mergeCell ref="B104:B108"/>
    <mergeCell ref="C104:C108"/>
    <mergeCell ref="D104:D108"/>
    <mergeCell ref="G104:G108"/>
    <mergeCell ref="H104:H108"/>
    <mergeCell ref="I104:I108"/>
    <mergeCell ref="K104:K108"/>
    <mergeCell ref="L104:L108"/>
    <mergeCell ref="M104:M108"/>
    <mergeCell ref="N104:N108"/>
    <mergeCell ref="U104:U108"/>
    <mergeCell ref="V104:V108"/>
    <mergeCell ref="W104:W108"/>
    <mergeCell ref="X104:X108"/>
    <mergeCell ref="Y104:Y108"/>
    <mergeCell ref="AA109:AA113"/>
    <mergeCell ref="A109:A113"/>
    <mergeCell ref="B109:B113"/>
    <mergeCell ref="C109:C113"/>
    <mergeCell ref="D109:D113"/>
    <mergeCell ref="G109:G113"/>
    <mergeCell ref="H109:H113"/>
    <mergeCell ref="I109:I113"/>
    <mergeCell ref="K109:K113"/>
    <mergeCell ref="L109:L113"/>
    <mergeCell ref="M109:M113"/>
    <mergeCell ref="N109:N113"/>
    <mergeCell ref="U109:U113"/>
    <mergeCell ref="V109:V113"/>
    <mergeCell ref="W109:W113"/>
    <mergeCell ref="X109:X113"/>
    <mergeCell ref="Y109:Y113"/>
    <mergeCell ref="Z109:Z113"/>
    <mergeCell ref="AA114:AA118"/>
    <mergeCell ref="A114:A118"/>
    <mergeCell ref="B114:B118"/>
    <mergeCell ref="C114:C118"/>
    <mergeCell ref="D114:D118"/>
    <mergeCell ref="G114:G118"/>
    <mergeCell ref="H114:H118"/>
    <mergeCell ref="I114:I118"/>
    <mergeCell ref="K114:K118"/>
    <mergeCell ref="L114:L118"/>
    <mergeCell ref="M114:M118"/>
    <mergeCell ref="N114:N118"/>
    <mergeCell ref="U114:U118"/>
    <mergeCell ref="V114:V118"/>
    <mergeCell ref="W114:W118"/>
    <mergeCell ref="X114:X118"/>
    <mergeCell ref="Y114:Y118"/>
    <mergeCell ref="Z114:Z118"/>
    <mergeCell ref="H62:H66"/>
    <mergeCell ref="G62:G66"/>
    <mergeCell ref="AA57:AA61"/>
    <mergeCell ref="X57:X61"/>
    <mergeCell ref="W57:W61"/>
    <mergeCell ref="V57:V61"/>
    <mergeCell ref="U57:U61"/>
    <mergeCell ref="K62:K66"/>
    <mergeCell ref="I62:I66"/>
    <mergeCell ref="AA62:AA66"/>
    <mergeCell ref="Z62:Z66"/>
    <mergeCell ref="Y62:Y66"/>
    <mergeCell ref="X62:X66"/>
    <mergeCell ref="W62:W66"/>
    <mergeCell ref="V62:V66"/>
    <mergeCell ref="N57:N61"/>
    <mergeCell ref="M57:M61"/>
    <mergeCell ref="L57:L61"/>
    <mergeCell ref="U62:U66"/>
    <mergeCell ref="N62:N66"/>
    <mergeCell ref="M62:M66"/>
    <mergeCell ref="L62:L66"/>
    <mergeCell ref="K57:K61"/>
    <mergeCell ref="Y57:Y61"/>
  </mergeCells>
  <conditionalFormatting sqref="I57:I66 M57:M66 M88:M92 I88:I92">
    <cfRule type="containsText" dxfId="290" priority="117" stopIfTrue="1" operator="containsText" text="EXTREMO">
      <formula>NOT(ISERROR(SEARCH("EXTREMO",I57)))</formula>
    </cfRule>
    <cfRule type="containsText" dxfId="289" priority="118" stopIfTrue="1" operator="containsText" text="ALTO">
      <formula>NOT(ISERROR(SEARCH("ALTO",I57)))</formula>
    </cfRule>
    <cfRule type="containsText" dxfId="288" priority="119" stopIfTrue="1" operator="containsText" text="MODERADO">
      <formula>NOT(ISERROR(SEARCH("MODERADO",I57)))</formula>
    </cfRule>
    <cfRule type="containsText" dxfId="287" priority="120" stopIfTrue="1" operator="containsText" text="BAJO">
      <formula>NOT(ISERROR(SEARCH("BAJO",I57)))</formula>
    </cfRule>
  </conditionalFormatting>
  <conditionalFormatting sqref="M31:M40">
    <cfRule type="containsText" dxfId="286" priority="109" stopIfTrue="1" operator="containsText" text="EXTREMO">
      <formula>NOT(ISERROR(SEARCH("EXTREMO",M31)))</formula>
    </cfRule>
    <cfRule type="containsText" dxfId="285" priority="110" stopIfTrue="1" operator="containsText" text="ALTO">
      <formula>NOT(ISERROR(SEARCH("ALTO",M31)))</formula>
    </cfRule>
    <cfRule type="containsText" dxfId="284" priority="111" stopIfTrue="1" operator="containsText" text="MODERADO">
      <formula>NOT(ISERROR(SEARCH("MODERADO",M31)))</formula>
    </cfRule>
    <cfRule type="containsText" dxfId="283" priority="112" stopIfTrue="1" operator="containsText" text="BAJO">
      <formula>NOT(ISERROR(SEARCH("BAJO",M31)))</formula>
    </cfRule>
  </conditionalFormatting>
  <conditionalFormatting sqref="I16:I20 I26:I40">
    <cfRule type="containsText" dxfId="282" priority="65" stopIfTrue="1" operator="containsText" text="EXTREMO">
      <formula>NOT(ISERROR(SEARCH("EXTREMO",I16)))</formula>
    </cfRule>
    <cfRule type="containsText" dxfId="281" priority="66" stopIfTrue="1" operator="containsText" text="ALTO">
      <formula>NOT(ISERROR(SEARCH("ALTO",I16)))</formula>
    </cfRule>
    <cfRule type="containsText" dxfId="280" priority="67" stopIfTrue="1" operator="containsText" text="MODERADO">
      <formula>NOT(ISERROR(SEARCH("MODERADO",I16)))</formula>
    </cfRule>
    <cfRule type="containsText" dxfId="279" priority="68" stopIfTrue="1" operator="containsText" text="BAJO">
      <formula>NOT(ISERROR(SEARCH("BAJO",I16)))</formula>
    </cfRule>
  </conditionalFormatting>
  <conditionalFormatting sqref="M26:M30">
    <cfRule type="containsText" dxfId="278" priority="61" stopIfTrue="1" operator="containsText" text="EXTREMO">
      <formula>NOT(ISERROR(SEARCH("EXTREMO",M26)))</formula>
    </cfRule>
    <cfRule type="containsText" dxfId="277" priority="62" stopIfTrue="1" operator="containsText" text="ALTO">
      <formula>NOT(ISERROR(SEARCH("ALTO",M26)))</formula>
    </cfRule>
    <cfRule type="containsText" dxfId="276" priority="63" stopIfTrue="1" operator="containsText" text="MODERADO">
      <formula>NOT(ISERROR(SEARCH("MODERADO",M26)))</formula>
    </cfRule>
    <cfRule type="containsText" dxfId="275" priority="64" stopIfTrue="1" operator="containsText" text="BAJO">
      <formula>NOT(ISERROR(SEARCH("BAJO",M26)))</formula>
    </cfRule>
  </conditionalFormatting>
  <conditionalFormatting sqref="I47:I56 M47:M56">
    <cfRule type="containsText" dxfId="274" priority="49" stopIfTrue="1" operator="containsText" text="EXTREMO">
      <formula>NOT(ISERROR(SEARCH("EXTREMO",I47)))</formula>
    </cfRule>
    <cfRule type="containsText" dxfId="273" priority="50" stopIfTrue="1" operator="containsText" text="ALTO">
      <formula>NOT(ISERROR(SEARCH("ALTO",I47)))</formula>
    </cfRule>
    <cfRule type="containsText" dxfId="272" priority="51" stopIfTrue="1" operator="containsText" text="MODERADO">
      <formula>NOT(ISERROR(SEARCH("MODERADO",I47)))</formula>
    </cfRule>
    <cfRule type="containsText" dxfId="271" priority="52" stopIfTrue="1" operator="containsText" text="BAJO">
      <formula>NOT(ISERROR(SEARCH("BAJO",I47)))</formula>
    </cfRule>
  </conditionalFormatting>
  <conditionalFormatting sqref="I42:I46 M42:M46">
    <cfRule type="containsText" dxfId="270" priority="45" stopIfTrue="1" operator="containsText" text="EXTREMO">
      <formula>NOT(ISERROR(SEARCH("EXTREMO",I42)))</formula>
    </cfRule>
    <cfRule type="containsText" dxfId="269" priority="46" stopIfTrue="1" operator="containsText" text="ALTO">
      <formula>NOT(ISERROR(SEARCH("ALTO",I42)))</formula>
    </cfRule>
    <cfRule type="containsText" dxfId="268" priority="47" stopIfTrue="1" operator="containsText" text="MODERADO">
      <formula>NOT(ISERROR(SEARCH("MODERADO",I42)))</formula>
    </cfRule>
    <cfRule type="containsText" dxfId="267" priority="48" stopIfTrue="1" operator="containsText" text="BAJO">
      <formula>NOT(ISERROR(SEARCH("BAJO",I42)))</formula>
    </cfRule>
  </conditionalFormatting>
  <conditionalFormatting sqref="I78:I87 M78:M87">
    <cfRule type="containsText" dxfId="266" priority="41" stopIfTrue="1" operator="containsText" text="EXTREMO">
      <formula>NOT(ISERROR(SEARCH("EXTREMO",I78)))</formula>
    </cfRule>
    <cfRule type="containsText" dxfId="265" priority="42" stopIfTrue="1" operator="containsText" text="ALTO">
      <formula>NOT(ISERROR(SEARCH("ALTO",I78)))</formula>
    </cfRule>
    <cfRule type="containsText" dxfId="264" priority="43" stopIfTrue="1" operator="containsText" text="MODERADO">
      <formula>NOT(ISERROR(SEARCH("MODERADO",I78)))</formula>
    </cfRule>
    <cfRule type="containsText" dxfId="263" priority="44" stopIfTrue="1" operator="containsText" text="BAJO">
      <formula>NOT(ISERROR(SEARCH("BAJO",I78)))</formula>
    </cfRule>
  </conditionalFormatting>
  <conditionalFormatting sqref="I73:I77 M68:M77">
    <cfRule type="containsText" dxfId="262" priority="37" stopIfTrue="1" operator="containsText" text="EXTREMO">
      <formula>NOT(ISERROR(SEARCH("EXTREMO",I68)))</formula>
    </cfRule>
    <cfRule type="containsText" dxfId="261" priority="38" stopIfTrue="1" operator="containsText" text="ALTO">
      <formula>NOT(ISERROR(SEARCH("ALTO",I68)))</formula>
    </cfRule>
    <cfRule type="containsText" dxfId="260" priority="39" stopIfTrue="1" operator="containsText" text="MODERADO">
      <formula>NOT(ISERROR(SEARCH("MODERADO",I68)))</formula>
    </cfRule>
    <cfRule type="containsText" dxfId="259" priority="40" stopIfTrue="1" operator="containsText" text="BAJO">
      <formula>NOT(ISERROR(SEARCH("BAJO",I68)))</formula>
    </cfRule>
  </conditionalFormatting>
  <conditionalFormatting sqref="M114:M118 I114:I118">
    <cfRule type="containsText" dxfId="258" priority="33" stopIfTrue="1" operator="containsText" text="EXTREMO">
      <formula>NOT(ISERROR(SEARCH("EXTREMO",I114)))</formula>
    </cfRule>
    <cfRule type="containsText" dxfId="257" priority="34" stopIfTrue="1" operator="containsText" text="ALTO">
      <formula>NOT(ISERROR(SEARCH("ALTO",I114)))</formula>
    </cfRule>
    <cfRule type="containsText" dxfId="256" priority="35" stopIfTrue="1" operator="containsText" text="MODERADO">
      <formula>NOT(ISERROR(SEARCH("MODERADO",I114)))</formula>
    </cfRule>
    <cfRule type="containsText" dxfId="255" priority="36" stopIfTrue="1" operator="containsText" text="BAJO">
      <formula>NOT(ISERROR(SEARCH("BAJO",I114)))</formula>
    </cfRule>
  </conditionalFormatting>
  <conditionalFormatting sqref="I104:I113 M104:M113">
    <cfRule type="containsText" dxfId="254" priority="29" stopIfTrue="1" operator="containsText" text="EXTREMO">
      <formula>NOT(ISERROR(SEARCH("EXTREMO",I104)))</formula>
    </cfRule>
    <cfRule type="containsText" dxfId="253" priority="30" stopIfTrue="1" operator="containsText" text="ALTO">
      <formula>NOT(ISERROR(SEARCH("ALTO",I104)))</formula>
    </cfRule>
    <cfRule type="containsText" dxfId="252" priority="31" stopIfTrue="1" operator="containsText" text="MODERADO">
      <formula>NOT(ISERROR(SEARCH("MODERADO",I104)))</formula>
    </cfRule>
    <cfRule type="containsText" dxfId="251" priority="32" stopIfTrue="1" operator="containsText" text="BAJO">
      <formula>NOT(ISERROR(SEARCH("BAJO",I104)))</formula>
    </cfRule>
  </conditionalFormatting>
  <conditionalFormatting sqref="I94:I103 M94:M103">
    <cfRule type="containsText" dxfId="250" priority="25" stopIfTrue="1" operator="containsText" text="EXTREMO">
      <formula>NOT(ISERROR(SEARCH("EXTREMO",I94)))</formula>
    </cfRule>
    <cfRule type="containsText" dxfId="249" priority="26" stopIfTrue="1" operator="containsText" text="ALTO">
      <formula>NOT(ISERROR(SEARCH("ALTO",I94)))</formula>
    </cfRule>
    <cfRule type="containsText" dxfId="248" priority="27" stopIfTrue="1" operator="containsText" text="MODERADO">
      <formula>NOT(ISERROR(SEARCH("MODERADO",I94)))</formula>
    </cfRule>
    <cfRule type="containsText" dxfId="247" priority="28" stopIfTrue="1" operator="containsText" text="BAJO">
      <formula>NOT(ISERROR(SEARCH("BAJO",I94)))</formula>
    </cfRule>
  </conditionalFormatting>
  <conditionalFormatting sqref="I21:I25">
    <cfRule type="containsText" dxfId="246" priority="21" stopIfTrue="1" operator="containsText" text="EXTREMO">
      <formula>NOT(ISERROR(SEARCH("EXTREMO",I21)))</formula>
    </cfRule>
    <cfRule type="containsText" dxfId="245" priority="22" stopIfTrue="1" operator="containsText" text="ALTO">
      <formula>NOT(ISERROR(SEARCH("ALTO",I21)))</formula>
    </cfRule>
    <cfRule type="containsText" dxfId="244" priority="23" stopIfTrue="1" operator="containsText" text="MODERADO">
      <formula>NOT(ISERROR(SEARCH("MODERADO",I21)))</formula>
    </cfRule>
    <cfRule type="containsText" dxfId="243" priority="24" stopIfTrue="1" operator="containsText" text="BAJO">
      <formula>NOT(ISERROR(SEARCH("BAJO",I21)))</formula>
    </cfRule>
  </conditionalFormatting>
  <conditionalFormatting sqref="M16:M25">
    <cfRule type="containsText" dxfId="242" priority="17" stopIfTrue="1" operator="containsText" text="EXTREMO">
      <formula>NOT(ISERROR(SEARCH("EXTREMO",M16)))</formula>
    </cfRule>
    <cfRule type="containsText" dxfId="241" priority="18" stopIfTrue="1" operator="containsText" text="ALTO">
      <formula>NOT(ISERROR(SEARCH("ALTO",M16)))</formula>
    </cfRule>
    <cfRule type="containsText" dxfId="240" priority="19" stopIfTrue="1" operator="containsText" text="MODERADO">
      <formula>NOT(ISERROR(SEARCH("MODERADO",M16)))</formula>
    </cfRule>
    <cfRule type="containsText" dxfId="239" priority="20" stopIfTrue="1" operator="containsText" text="BAJO">
      <formula>NOT(ISERROR(SEARCH("BAJO",M16)))</formula>
    </cfRule>
  </conditionalFormatting>
  <conditionalFormatting sqref="I68:I72">
    <cfRule type="containsText" dxfId="238" priority="5" stopIfTrue="1" operator="containsText" text="EXTREMO">
      <formula>NOT(ISERROR(SEARCH("EXTREMO",I68)))</formula>
    </cfRule>
    <cfRule type="containsText" dxfId="237" priority="6" stopIfTrue="1" operator="containsText" text="ALTO">
      <formula>NOT(ISERROR(SEARCH("ALTO",I68)))</formula>
    </cfRule>
    <cfRule type="containsText" dxfId="236" priority="7" stopIfTrue="1" operator="containsText" text="MODERADO">
      <formula>NOT(ISERROR(SEARCH("MODERADO",I68)))</formula>
    </cfRule>
    <cfRule type="containsText" dxfId="235" priority="8" stopIfTrue="1" operator="containsText" text="BAJO">
      <formula>NOT(ISERROR(SEARCH("BAJO",I68)))</formula>
    </cfRule>
  </conditionalFormatting>
  <dataValidations count="26">
    <dataValidation allowBlank="1" showInputMessage="1" showErrorMessage="1" promptTitle="Valor consecuencia Riesgos SI" prompt="Dirigirse a la Hoja R1 SI" sqref="H94:H98"/>
    <dataValidation allowBlank="1" showInputMessage="1" showErrorMessage="1" promptTitle="Valor consecuencia Riesgos SI" prompt="Dirigirse a la Hoja R2 SI" sqref="H99:H103"/>
    <dataValidation allowBlank="1" showInputMessage="1" showErrorMessage="1" promptTitle="Valor consecuencia Riesgos SI" prompt="Dirigirse a la Hoja R3 SI" sqref="H104:H108"/>
    <dataValidation allowBlank="1" showInputMessage="1" showErrorMessage="1" promptTitle="Valor consecuencia Riesgos SI" prompt="Dirigirse a la Hoja R4 SI" sqref="H109:H113"/>
    <dataValidation allowBlank="1" showInputMessage="1" showErrorMessage="1" promptTitle="Valor consecuencia Riesgos SI" prompt="Dirigirse a la Hoja R5 SI" sqref="H114:H118"/>
    <dataValidation allowBlank="1" showInputMessage="1" showErrorMessage="1" promptTitle="Asignación de controles" prompt="Debe existir un control por cada causa._x000a__x000a_Una vez asigne los controles existentes del R1, dirijase a la Hoja R1 PR para su valoración" sqref="J16:J20"/>
    <dataValidation allowBlank="1" showInputMessage="1" showErrorMessage="1" promptTitle="Asignación de controles" prompt="Debe existir un control por cada causa._x000a__x000a_Una vez asigne los controles existentes del R2, dirijase a la Hoja R2 PR para su valoración" sqref="J21:J25"/>
    <dataValidation allowBlank="1" showInputMessage="1" showErrorMessage="1" promptTitle="Asignación de controles" prompt="Debe existir un control por cada causa._x000a__x000a_Una vez asigne los controles existentes del R3, dirijase a la Hoja R3 PR para su valoración" sqref="J26:J30"/>
    <dataValidation allowBlank="1" showInputMessage="1" showErrorMessage="1" promptTitle="Asignación de controles" prompt="Debe existir un control por cada causa._x000a__x000a_Una vez asigne los controles existentes del R4, dirijase a la Hoja R4 PR para su valoración" sqref="J31:J35"/>
    <dataValidation allowBlank="1" showInputMessage="1" showErrorMessage="1" promptTitle="Asignación de controles" prompt="Debe existir un control por cada causa._x000a__x000a_Una vez asigne los controles existentes del R5, dirijase a la Hoja R5 PR para su valoración" sqref="J36:J40"/>
    <dataValidation allowBlank="1" showInputMessage="1" showErrorMessage="1" promptTitle="Asignación de controles" prompt="Debe existir un control por cada causa._x000a__x000a_Una vez asigne los controles existentes del R1, dirijase a la Hoja R1 PRY para su valoración" sqref="J42:J46"/>
    <dataValidation allowBlank="1" showInputMessage="1" showErrorMessage="1" promptTitle="Asignación de controles" prompt="Debe existir un control por cada causa._x000a__x000a_Una vez asigne los controles existentes del R2, dirijase a la Hoja R2 PRY para su valoración" sqref="J47:J51"/>
    <dataValidation allowBlank="1" showInputMessage="1" showErrorMessage="1" promptTitle="Asignación de controles" prompt="Debe existir un control por cada causa._x000a__x000a_Una vez asigne los controles existentes del R3, dirijase a la Hoja R3 PRY para su valoración" sqref="J52:J56"/>
    <dataValidation allowBlank="1" showInputMessage="1" showErrorMessage="1" promptTitle="Asignación de controles" prompt="Debe existir un control por cada causa._x000a__x000a_Una vez asigne los controles existentes del R4, dirijase a la Hoja R4 PRY para su valoración" sqref="J57:J61"/>
    <dataValidation allowBlank="1" showInputMessage="1" showErrorMessage="1" promptTitle="Asignación de controles" prompt="Debe existir un control por cada causa._x000a__x000a_Una vez asigne los controles existentes del R5, dirijase a la Hoja R5 PRY para su valoración" sqref="J62:J66"/>
    <dataValidation allowBlank="1" showInputMessage="1" showErrorMessage="1" promptTitle="Asignación de controles" prompt="Debe existir un control por cada causa._x000a__x000a_Una vez asigne los controles existentes del R1, dirijase a la Hoja R1 CO para su valoración" sqref="J68:J83"/>
    <dataValidation allowBlank="1" showInputMessage="1" showErrorMessage="1" promptTitle="Asignación de controles" prompt="Debe existir un control por cada causa._x000a__x000a_Una vez asigne los controles existentes del R4, dirijase a la Hoja R4 CO para su valoración" sqref="J84:J92"/>
    <dataValidation allowBlank="1" showInputMessage="1" showErrorMessage="1" promptTitle="Asignación de controles" prompt="Debe existir un control por cada causa._x000a__x000a_Una vez asigne los controles existentes del R1, dirijase a la Hoja R1 SI para su valoración" sqref="J94:J98"/>
    <dataValidation allowBlank="1" showInputMessage="1" showErrorMessage="1" promptTitle="Asignación de controles" prompt="Debe existir un control por cada causa._x000a__x000a_Una vez asigne los controles existentes del R2, dirijase a la Hoja R2 SI para su valoración" sqref="J99:J103"/>
    <dataValidation allowBlank="1" showInputMessage="1" showErrorMessage="1" promptTitle="Asignación de controles" prompt="Debe existir un control por cada causa._x000a__x000a_Una vez asigne los controles existentes del R3, dirijase a la Hoja R3 SI para su valoración" sqref="J104:J108"/>
    <dataValidation allowBlank="1" showInputMessage="1" showErrorMessage="1" promptTitle="Asignación de controles" prompt="Debe existir un control por cada causa._x000a__x000a_Una vez asigne los controles existentes del R4, dirijase a la Hoja R4 SI para su valoración" sqref="J109:J113"/>
    <dataValidation allowBlank="1" showInputMessage="1" showErrorMessage="1" promptTitle="Asignación de controles" prompt="Debe existir un control por cada causa._x000a__x000a_Una vez asigne los controles existentes del R5, dirijase a la Hoja R5 SI para su valoración" sqref="J114:J118"/>
    <dataValidation type="list" showInputMessage="1" showErrorMessage="1" sqref="C94:C118 C16:C40 C42:C66">
      <formula1>#REF!</formula1>
    </dataValidation>
    <dataValidation type="list" allowBlank="1" showInputMessage="1" showErrorMessage="1" sqref="H16:H40 H42:H66">
      <formula1>#REF!</formula1>
    </dataValidation>
    <dataValidation type="list" allowBlank="1" showInputMessage="1" showErrorMessage="1" sqref="G94:G118 G42:G66 G16:G40">
      <formula1>#REF!</formula1>
    </dataValidation>
    <dataValidation type="list" allowBlank="1" showInputMessage="1" showErrorMessage="1" sqref="N42:N66 N16:N40 N94:N118">
      <formula1>#REF!</formula1>
    </dataValidation>
  </dataValidations>
  <pageMargins left="0.25" right="0.25" top="0.75" bottom="0.75" header="0.3" footer="0.3"/>
  <pageSetup paperSize="5" scale="19" orientation="landscape" r:id="rId1"/>
  <rowBreaks count="2" manualBreakCount="2">
    <brk id="40" max="27" man="1"/>
    <brk id="56" max="27" man="1"/>
  </row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14:formula1>
            <xm:f>Hoja2!$H$17:$H$18</xm:f>
          </x14:formula1>
          <xm:sqref>C68:C92</xm:sqref>
        </x14:dataValidation>
        <x14:dataValidation type="list" allowBlank="1" showInputMessage="1" showErrorMessage="1">
          <x14:formula1>
            <xm:f>Hoja2!$B$14:$B$18</xm:f>
          </x14:formula1>
          <xm:sqref>G68:G92</xm:sqref>
        </x14:dataValidation>
        <x14:dataValidation type="list" allowBlank="1" showInputMessage="1" showErrorMessage="1">
          <x14:formula1>
            <xm:f>Hoja2!$B$20:$B$22</xm:f>
          </x14:formula1>
          <xm:sqref>N68:N92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3"/>
  </sheetPr>
  <dimension ref="A1:U82"/>
  <sheetViews>
    <sheetView view="pageBreakPreview" topLeftCell="C54" zoomScale="25" zoomScaleNormal="70" zoomScaleSheetLayoutView="25" workbookViewId="0">
      <selection activeCell="O18" sqref="O18"/>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RIESGOS'!A57</f>
        <v>0</v>
      </c>
      <c r="B7" s="538">
        <f>'MAPA DE RIESGOS'!C57</f>
        <v>0</v>
      </c>
      <c r="C7" s="539"/>
      <c r="D7" s="538">
        <f>'MAPA DE RIESGOS'!B57</f>
        <v>0</v>
      </c>
      <c r="E7" s="540"/>
      <c r="F7" s="540"/>
      <c r="G7" s="540"/>
      <c r="H7" s="540"/>
      <c r="I7" s="540"/>
      <c r="J7" s="540"/>
      <c r="K7" s="540"/>
      <c r="L7" s="540"/>
      <c r="M7" s="540"/>
      <c r="N7" s="540"/>
      <c r="O7" s="540"/>
      <c r="P7" s="540"/>
      <c r="Q7" s="540"/>
      <c r="R7" s="540"/>
      <c r="S7" s="540"/>
      <c r="T7" s="539"/>
    </row>
    <row r="8" spans="1:20" ht="90.75"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RIESGOS'!$G$57</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RIESGOS'!$H$57</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23" t="s">
        <v>72</v>
      </c>
      <c r="B13" s="523"/>
      <c r="C13" s="523"/>
      <c r="D13" s="523"/>
      <c r="E13" s="523"/>
      <c r="F13" s="523"/>
      <c r="G13" s="523"/>
      <c r="H13" s="523"/>
      <c r="I13" s="523"/>
      <c r="J13" s="523"/>
      <c r="K13" s="523"/>
      <c r="L13" s="523"/>
      <c r="M13" s="523"/>
      <c r="N13" s="523"/>
      <c r="O13" s="523"/>
      <c r="P13" s="523"/>
      <c r="Q13" s="523"/>
      <c r="R13" s="523"/>
      <c r="S13" s="523"/>
      <c r="T13" s="523"/>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45" t="s">
        <v>191</v>
      </c>
      <c r="B15" s="546"/>
      <c r="C15" s="546"/>
      <c r="D15" s="546"/>
      <c r="E15" s="546"/>
      <c r="F15" s="547"/>
      <c r="G15" s="545" t="s">
        <v>168</v>
      </c>
      <c r="H15" s="546"/>
      <c r="I15" s="546"/>
      <c r="J15" s="546"/>
      <c r="K15" s="546"/>
      <c r="L15" s="546"/>
      <c r="M15" s="546"/>
      <c r="N15" s="547"/>
      <c r="O15" s="442" t="s">
        <v>142</v>
      </c>
      <c r="P15" s="442"/>
      <c r="Q15" s="442"/>
      <c r="R15" s="442"/>
      <c r="S15" s="442"/>
      <c r="T15" s="442"/>
    </row>
    <row r="16" spans="1:20" ht="30" customHeight="1" x14ac:dyDescent="0.25">
      <c r="A16" s="548"/>
      <c r="B16" s="549"/>
      <c r="C16" s="549"/>
      <c r="D16" s="549"/>
      <c r="E16" s="549"/>
      <c r="F16" s="550"/>
      <c r="G16" s="548"/>
      <c r="H16" s="549"/>
      <c r="I16" s="549"/>
      <c r="J16" s="549"/>
      <c r="K16" s="549"/>
      <c r="L16" s="549"/>
      <c r="M16" s="549"/>
      <c r="N16" s="550"/>
      <c r="O16" s="522" t="s">
        <v>1</v>
      </c>
      <c r="P16" s="522"/>
      <c r="Q16" s="522"/>
      <c r="R16" s="522" t="s">
        <v>0</v>
      </c>
      <c r="S16" s="522"/>
      <c r="T16" s="522"/>
    </row>
    <row r="17" spans="1:20" ht="54" customHeight="1" x14ac:dyDescent="0.25">
      <c r="A17" s="551"/>
      <c r="B17" s="552"/>
      <c r="C17" s="552"/>
      <c r="D17" s="552"/>
      <c r="E17" s="552"/>
      <c r="F17" s="553"/>
      <c r="G17" s="551"/>
      <c r="H17" s="552"/>
      <c r="I17" s="552"/>
      <c r="J17" s="552"/>
      <c r="K17" s="552"/>
      <c r="L17" s="552"/>
      <c r="M17" s="552"/>
      <c r="N17" s="553"/>
      <c r="O17" s="105" t="s">
        <v>166</v>
      </c>
      <c r="P17" s="105" t="s">
        <v>167</v>
      </c>
      <c r="Q17" s="105" t="s">
        <v>169</v>
      </c>
      <c r="R17" s="105" t="s">
        <v>166</v>
      </c>
      <c r="S17" s="105" t="s">
        <v>167</v>
      </c>
      <c r="T17" s="105" t="s">
        <v>169</v>
      </c>
    </row>
    <row r="18" spans="1:20" ht="49.5" customHeight="1" x14ac:dyDescent="0.45">
      <c r="A18" s="542">
        <f>'MAPA DE RIESGOS'!E57</f>
        <v>0</v>
      </c>
      <c r="B18" s="543"/>
      <c r="C18" s="543"/>
      <c r="D18" s="543"/>
      <c r="E18" s="543"/>
      <c r="F18" s="544"/>
      <c r="G18" s="114" t="s">
        <v>74</v>
      </c>
      <c r="H18" s="542">
        <f>'MAPA DE RIESGOS'!J57</f>
        <v>0</v>
      </c>
      <c r="I18" s="543"/>
      <c r="J18" s="543"/>
      <c r="K18" s="543"/>
      <c r="L18" s="543"/>
      <c r="M18" s="543"/>
      <c r="N18" s="543"/>
      <c r="O18" s="87"/>
      <c r="P18" s="87"/>
      <c r="Q18" s="86"/>
      <c r="R18" s="86"/>
      <c r="S18" s="86"/>
      <c r="T18" s="86"/>
    </row>
    <row r="19" spans="1:20" ht="50.15" customHeight="1" x14ac:dyDescent="0.45">
      <c r="A19" s="542">
        <f>'MAPA DE RIESGOS'!E58</f>
        <v>0</v>
      </c>
      <c r="B19" s="543"/>
      <c r="C19" s="543"/>
      <c r="D19" s="543"/>
      <c r="E19" s="543"/>
      <c r="F19" s="544"/>
      <c r="G19" s="114" t="s">
        <v>75</v>
      </c>
      <c r="H19" s="542">
        <f>'MAPA DE RIESGOS'!J58</f>
        <v>0</v>
      </c>
      <c r="I19" s="543"/>
      <c r="J19" s="543"/>
      <c r="K19" s="543"/>
      <c r="L19" s="543"/>
      <c r="M19" s="543"/>
      <c r="N19" s="543"/>
      <c r="O19" s="87"/>
      <c r="P19" s="87"/>
      <c r="Q19" s="86"/>
      <c r="R19" s="86"/>
      <c r="S19" s="86"/>
      <c r="T19" s="86"/>
    </row>
    <row r="20" spans="1:20" ht="50.15" customHeight="1" x14ac:dyDescent="0.45">
      <c r="A20" s="542">
        <f>'MAPA DE RIESGOS'!E59</f>
        <v>0</v>
      </c>
      <c r="B20" s="543"/>
      <c r="C20" s="543"/>
      <c r="D20" s="543"/>
      <c r="E20" s="543"/>
      <c r="F20" s="544"/>
      <c r="G20" s="114" t="s">
        <v>76</v>
      </c>
      <c r="H20" s="542">
        <f>'MAPA DE RIESGOS'!J59</f>
        <v>0</v>
      </c>
      <c r="I20" s="543"/>
      <c r="J20" s="543"/>
      <c r="K20" s="543"/>
      <c r="L20" s="543"/>
      <c r="M20" s="543"/>
      <c r="N20" s="543"/>
      <c r="O20" s="87"/>
      <c r="P20" s="87"/>
      <c r="Q20" s="86"/>
      <c r="R20" s="86"/>
      <c r="S20" s="86"/>
      <c r="T20" s="86"/>
    </row>
    <row r="21" spans="1:20" ht="50.15" customHeight="1" x14ac:dyDescent="0.45">
      <c r="A21" s="542">
        <f>'MAPA DE RIESGOS'!E60</f>
        <v>0</v>
      </c>
      <c r="B21" s="543"/>
      <c r="C21" s="543"/>
      <c r="D21" s="543"/>
      <c r="E21" s="543"/>
      <c r="F21" s="544"/>
      <c r="G21" s="114" t="s">
        <v>77</v>
      </c>
      <c r="H21" s="542">
        <f>'MAPA DE RIESGOS'!J60</f>
        <v>0</v>
      </c>
      <c r="I21" s="543"/>
      <c r="J21" s="543"/>
      <c r="K21" s="543"/>
      <c r="L21" s="543"/>
      <c r="M21" s="543"/>
      <c r="N21" s="543"/>
      <c r="O21" s="87"/>
      <c r="P21" s="87"/>
      <c r="Q21" s="86"/>
      <c r="R21" s="86"/>
      <c r="S21" s="86"/>
      <c r="T21" s="86"/>
    </row>
    <row r="22" spans="1:20" ht="50.15" customHeight="1" x14ac:dyDescent="0.45">
      <c r="A22" s="542">
        <f>'MAPA DE RIESGOS'!E61</f>
        <v>0</v>
      </c>
      <c r="B22" s="543"/>
      <c r="C22" s="543"/>
      <c r="D22" s="543"/>
      <c r="E22" s="543"/>
      <c r="F22" s="544"/>
      <c r="G22" s="114" t="s">
        <v>78</v>
      </c>
      <c r="H22" s="542">
        <f>'MAPA DE RIESGOS'!J61</f>
        <v>0</v>
      </c>
      <c r="I22" s="543"/>
      <c r="J22" s="543"/>
      <c r="K22" s="543"/>
      <c r="L22" s="543"/>
      <c r="M22" s="543"/>
      <c r="N22" s="543"/>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5"/>
      <c r="Q36" s="466"/>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5"/>
      <c r="Q38" s="466"/>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5"/>
      <c r="Q40" s="466"/>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5"/>
      <c r="Q43" s="466"/>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65"/>
      <c r="Q48" s="466"/>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t="str">
        <f>O73</f>
        <v>1</v>
      </c>
      <c r="B81" s="437"/>
      <c r="C81" s="437"/>
      <c r="D81" s="437"/>
      <c r="E81" s="437"/>
      <c r="F81" s="437"/>
      <c r="G81" s="437"/>
      <c r="H81" s="437" t="str">
        <f>O77</f>
        <v>1</v>
      </c>
      <c r="I81" s="437"/>
      <c r="J81" s="437"/>
      <c r="K81" s="437"/>
      <c r="L81" s="437"/>
      <c r="M81" s="437"/>
      <c r="N81" s="437"/>
      <c r="O81" s="438"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sheetProtection selectLockedCells="1"/>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146" priority="14" stopIfTrue="1">
      <formula>LEFT(J11,4)="ALTO"</formula>
    </cfRule>
    <cfRule type="expression" dxfId="145" priority="15" stopIfTrue="1">
      <formula>LEFT(J11,8)="MODERADO"</formula>
    </cfRule>
    <cfRule type="expression" dxfId="144" priority="16" stopIfTrue="1">
      <formula>LEFT(J11,7)="EXTREMO"</formula>
    </cfRule>
    <cfRule type="expression" dxfId="143" priority="17" stopIfTrue="1">
      <formula>LEFT(J11,4)="BAJO"</formula>
    </cfRule>
  </conditionalFormatting>
  <conditionalFormatting sqref="O81">
    <cfRule type="expression" dxfId="142" priority="10" stopIfTrue="1">
      <formula>LEFT(O81,4)="ALTO"</formula>
    </cfRule>
    <cfRule type="expression" dxfId="141" priority="11" stopIfTrue="1">
      <formula>LEFT(O81,8)="MODERADO"</formula>
    </cfRule>
    <cfRule type="expression" dxfId="140" priority="12" stopIfTrue="1">
      <formula>LEFT(O81,7)="EXTREMO"</formula>
    </cfRule>
    <cfRule type="expression" dxfId="139" priority="13" stopIfTrue="1">
      <formula>LEFT(O81,4)="BAJO"</formula>
    </cfRule>
  </conditionalFormatting>
  <conditionalFormatting sqref="I63:T65">
    <cfRule type="containsText" dxfId="138" priority="1" stopIfTrue="1" operator="containsText" text="Fuerte">
      <formula>NOT(ISERROR(SEARCH("Fuerte",I63)))</formula>
    </cfRule>
    <cfRule type="containsText" dxfId="137" priority="2" stopIfTrue="1" operator="containsText" text="Moderado">
      <formula>NOT(ISERROR(SEARCH("Moderado",I63)))</formula>
    </cfRule>
    <cfRule type="containsText" dxfId="136" priority="3" stopIfTrue="1" operator="containsText" text="BAJO">
      <formula>NOT(ISERROR(SEARCH("BAJO",I63)))</formula>
    </cfRule>
  </conditionalFormatting>
  <pageMargins left="0.7" right="0.7" top="0.75" bottom="0.75" header="0.3" footer="0.3"/>
  <pageSetup paperSize="9" scale="10"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3"/>
  </sheetPr>
  <dimension ref="A1:U82"/>
  <sheetViews>
    <sheetView rightToLeft="1" view="pageBreakPreview" topLeftCell="F54" zoomScale="25" zoomScaleNormal="70" zoomScaleSheetLayoutView="25" workbookViewId="0">
      <selection activeCell="A10" sqref="A10:F10"/>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RIESGOS'!A62</f>
        <v>0</v>
      </c>
      <c r="B7" s="538">
        <f>'MAPA DE RIESGOS'!C62</f>
        <v>0</v>
      </c>
      <c r="C7" s="539"/>
      <c r="D7" s="538">
        <f>'MAPA DE RIESGOS'!B62</f>
        <v>0</v>
      </c>
      <c r="E7" s="540"/>
      <c r="F7" s="540"/>
      <c r="G7" s="540"/>
      <c r="H7" s="540"/>
      <c r="I7" s="540"/>
      <c r="J7" s="540"/>
      <c r="K7" s="540"/>
      <c r="L7" s="540"/>
      <c r="M7" s="540"/>
      <c r="N7" s="540"/>
      <c r="O7" s="540"/>
      <c r="P7" s="540"/>
      <c r="Q7" s="540"/>
      <c r="R7" s="540"/>
      <c r="S7" s="540"/>
      <c r="T7" s="539"/>
    </row>
    <row r="8" spans="1:20" ht="90.75"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RIESGOS'!$G$62</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RIESGOS'!$H$62</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23" t="s">
        <v>72</v>
      </c>
      <c r="B13" s="523"/>
      <c r="C13" s="523"/>
      <c r="D13" s="523"/>
      <c r="E13" s="523"/>
      <c r="F13" s="523"/>
      <c r="G13" s="523"/>
      <c r="H13" s="523"/>
      <c r="I13" s="523"/>
      <c r="J13" s="523"/>
      <c r="K13" s="523"/>
      <c r="L13" s="523"/>
      <c r="M13" s="523"/>
      <c r="N13" s="523"/>
      <c r="O13" s="523"/>
      <c r="P13" s="523"/>
      <c r="Q13" s="523"/>
      <c r="R13" s="523"/>
      <c r="S13" s="523"/>
      <c r="T13" s="523"/>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45" t="s">
        <v>191</v>
      </c>
      <c r="B15" s="546"/>
      <c r="C15" s="546"/>
      <c r="D15" s="546"/>
      <c r="E15" s="546"/>
      <c r="F15" s="547"/>
      <c r="G15" s="545" t="s">
        <v>168</v>
      </c>
      <c r="H15" s="546"/>
      <c r="I15" s="546"/>
      <c r="J15" s="546"/>
      <c r="K15" s="546"/>
      <c r="L15" s="546"/>
      <c r="M15" s="546"/>
      <c r="N15" s="547"/>
      <c r="O15" s="442" t="s">
        <v>142</v>
      </c>
      <c r="P15" s="442"/>
      <c r="Q15" s="442"/>
      <c r="R15" s="442"/>
      <c r="S15" s="442"/>
      <c r="T15" s="442"/>
    </row>
    <row r="16" spans="1:20" ht="30" customHeight="1" x14ac:dyDescent="0.25">
      <c r="A16" s="548"/>
      <c r="B16" s="549"/>
      <c r="C16" s="549"/>
      <c r="D16" s="549"/>
      <c r="E16" s="549"/>
      <c r="F16" s="550"/>
      <c r="G16" s="548"/>
      <c r="H16" s="549"/>
      <c r="I16" s="549"/>
      <c r="J16" s="549"/>
      <c r="K16" s="549"/>
      <c r="L16" s="549"/>
      <c r="M16" s="549"/>
      <c r="N16" s="550"/>
      <c r="O16" s="522" t="s">
        <v>1</v>
      </c>
      <c r="P16" s="522"/>
      <c r="Q16" s="522"/>
      <c r="R16" s="522" t="s">
        <v>0</v>
      </c>
      <c r="S16" s="522"/>
      <c r="T16" s="522"/>
    </row>
    <row r="17" spans="1:20" ht="54" customHeight="1" x14ac:dyDescent="0.25">
      <c r="A17" s="551"/>
      <c r="B17" s="552"/>
      <c r="C17" s="552"/>
      <c r="D17" s="552"/>
      <c r="E17" s="552"/>
      <c r="F17" s="553"/>
      <c r="G17" s="551"/>
      <c r="H17" s="552"/>
      <c r="I17" s="552"/>
      <c r="J17" s="552"/>
      <c r="K17" s="552"/>
      <c r="L17" s="552"/>
      <c r="M17" s="552"/>
      <c r="N17" s="553"/>
      <c r="O17" s="105" t="s">
        <v>166</v>
      </c>
      <c r="P17" s="105" t="s">
        <v>167</v>
      </c>
      <c r="Q17" s="105" t="s">
        <v>169</v>
      </c>
      <c r="R17" s="105" t="s">
        <v>166</v>
      </c>
      <c r="S17" s="105" t="s">
        <v>167</v>
      </c>
      <c r="T17" s="105" t="s">
        <v>169</v>
      </c>
    </row>
    <row r="18" spans="1:20" ht="49.5" customHeight="1" x14ac:dyDescent="0.45">
      <c r="A18" s="542">
        <f>'MAPA DE RIESGOS'!E62</f>
        <v>0</v>
      </c>
      <c r="B18" s="543"/>
      <c r="C18" s="543"/>
      <c r="D18" s="543"/>
      <c r="E18" s="543"/>
      <c r="F18" s="544"/>
      <c r="G18" s="114" t="s">
        <v>74</v>
      </c>
      <c r="H18" s="542">
        <f>'MAPA DE RIESGOS'!J62</f>
        <v>0</v>
      </c>
      <c r="I18" s="543"/>
      <c r="J18" s="543"/>
      <c r="K18" s="543"/>
      <c r="L18" s="543"/>
      <c r="M18" s="543"/>
      <c r="N18" s="543"/>
      <c r="O18" s="87"/>
      <c r="P18" s="87"/>
      <c r="Q18" s="86"/>
      <c r="R18" s="86"/>
      <c r="S18" s="86"/>
      <c r="T18" s="86"/>
    </row>
    <row r="19" spans="1:20" ht="50.15" customHeight="1" x14ac:dyDescent="0.45">
      <c r="A19" s="542">
        <f>'MAPA DE RIESGOS'!E63</f>
        <v>0</v>
      </c>
      <c r="B19" s="543"/>
      <c r="C19" s="543"/>
      <c r="D19" s="543"/>
      <c r="E19" s="543"/>
      <c r="F19" s="544"/>
      <c r="G19" s="114" t="s">
        <v>75</v>
      </c>
      <c r="H19" s="542">
        <f>'MAPA DE RIESGOS'!J63</f>
        <v>0</v>
      </c>
      <c r="I19" s="543"/>
      <c r="J19" s="543"/>
      <c r="K19" s="543"/>
      <c r="L19" s="543"/>
      <c r="M19" s="543"/>
      <c r="N19" s="543"/>
      <c r="O19" s="87"/>
      <c r="P19" s="87"/>
      <c r="Q19" s="86"/>
      <c r="R19" s="86"/>
      <c r="S19" s="86"/>
      <c r="T19" s="86"/>
    </row>
    <row r="20" spans="1:20" ht="50.15" customHeight="1" x14ac:dyDescent="0.45">
      <c r="A20" s="542">
        <f>'MAPA DE RIESGOS'!E64</f>
        <v>0</v>
      </c>
      <c r="B20" s="543"/>
      <c r="C20" s="543"/>
      <c r="D20" s="543"/>
      <c r="E20" s="543"/>
      <c r="F20" s="544"/>
      <c r="G20" s="114" t="s">
        <v>76</v>
      </c>
      <c r="H20" s="542">
        <f>'MAPA DE RIESGOS'!J64</f>
        <v>0</v>
      </c>
      <c r="I20" s="543"/>
      <c r="J20" s="543"/>
      <c r="K20" s="543"/>
      <c r="L20" s="543"/>
      <c r="M20" s="543"/>
      <c r="N20" s="543"/>
      <c r="O20" s="87"/>
      <c r="P20" s="87"/>
      <c r="Q20" s="86"/>
      <c r="R20" s="86"/>
      <c r="S20" s="86"/>
      <c r="T20" s="86"/>
    </row>
    <row r="21" spans="1:20" ht="50.15" customHeight="1" x14ac:dyDescent="0.45">
      <c r="A21" s="542">
        <f>'MAPA DE RIESGOS'!E65</f>
        <v>0</v>
      </c>
      <c r="B21" s="543"/>
      <c r="C21" s="543"/>
      <c r="D21" s="543"/>
      <c r="E21" s="543"/>
      <c r="F21" s="544"/>
      <c r="G21" s="114" t="s">
        <v>77</v>
      </c>
      <c r="H21" s="542">
        <f>'MAPA DE RIESGOS'!J65</f>
        <v>0</v>
      </c>
      <c r="I21" s="543"/>
      <c r="J21" s="543"/>
      <c r="K21" s="543"/>
      <c r="L21" s="543"/>
      <c r="M21" s="543"/>
      <c r="N21" s="543"/>
      <c r="O21" s="87"/>
      <c r="P21" s="87"/>
      <c r="Q21" s="86"/>
      <c r="R21" s="86"/>
      <c r="S21" s="86"/>
      <c r="T21" s="86"/>
    </row>
    <row r="22" spans="1:20" ht="50.15" customHeight="1" x14ac:dyDescent="0.45">
      <c r="A22" s="542">
        <f>'MAPA DE RIESGOS'!E66</f>
        <v>0</v>
      </c>
      <c r="B22" s="543"/>
      <c r="C22" s="543"/>
      <c r="D22" s="543"/>
      <c r="E22" s="543"/>
      <c r="F22" s="544"/>
      <c r="G22" s="114" t="s">
        <v>78</v>
      </c>
      <c r="H22" s="542">
        <f>'MAPA DE RIESGOS'!J66</f>
        <v>0</v>
      </c>
      <c r="I22" s="543"/>
      <c r="J22" s="543"/>
      <c r="K22" s="543"/>
      <c r="L22" s="543"/>
      <c r="M22" s="543"/>
      <c r="N22" s="543"/>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5"/>
      <c r="Q36" s="466"/>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5"/>
      <c r="Q38" s="466"/>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5"/>
      <c r="Q40" s="466"/>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5"/>
      <c r="Q43" s="466"/>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65"/>
      <c r="Q48" s="466"/>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t="str">
        <f>O73</f>
        <v>1</v>
      </c>
      <c r="B81" s="437"/>
      <c r="C81" s="437"/>
      <c r="D81" s="437"/>
      <c r="E81" s="437"/>
      <c r="F81" s="437"/>
      <c r="G81" s="437"/>
      <c r="H81" s="437" t="str">
        <f>O77</f>
        <v>1</v>
      </c>
      <c r="I81" s="437"/>
      <c r="J81" s="437"/>
      <c r="K81" s="437"/>
      <c r="L81" s="437"/>
      <c r="M81" s="437"/>
      <c r="N81" s="437"/>
      <c r="O81" s="438"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135" priority="14" stopIfTrue="1">
      <formula>LEFT(J11,4)="ALTO"</formula>
    </cfRule>
    <cfRule type="expression" dxfId="134" priority="15" stopIfTrue="1">
      <formula>LEFT(J11,8)="MODERADO"</formula>
    </cfRule>
    <cfRule type="expression" dxfId="133" priority="16" stopIfTrue="1">
      <formula>LEFT(J11,7)="EXTREMO"</formula>
    </cfRule>
    <cfRule type="expression" dxfId="132" priority="17" stopIfTrue="1">
      <formula>LEFT(J11,4)="BAJO"</formula>
    </cfRule>
  </conditionalFormatting>
  <conditionalFormatting sqref="O81">
    <cfRule type="expression" dxfId="131" priority="10" stopIfTrue="1">
      <formula>LEFT(O81,4)="ALTO"</formula>
    </cfRule>
    <cfRule type="expression" dxfId="130" priority="11" stopIfTrue="1">
      <formula>LEFT(O81,8)="MODERADO"</formula>
    </cfRule>
    <cfRule type="expression" dxfId="129" priority="12" stopIfTrue="1">
      <formula>LEFT(O81,7)="EXTREMO"</formula>
    </cfRule>
    <cfRule type="expression" dxfId="128" priority="13" stopIfTrue="1">
      <formula>LEFT(O81,4)="BAJO"</formula>
    </cfRule>
  </conditionalFormatting>
  <conditionalFormatting sqref="I63:T65">
    <cfRule type="containsText" dxfId="127" priority="1" stopIfTrue="1" operator="containsText" text="Fuerte">
      <formula>NOT(ISERROR(SEARCH("Fuerte",I63)))</formula>
    </cfRule>
    <cfRule type="containsText" dxfId="126" priority="2" stopIfTrue="1" operator="containsText" text="Moderado">
      <formula>NOT(ISERROR(SEARCH("Moderado",I63)))</formula>
    </cfRule>
    <cfRule type="containsText" dxfId="125" priority="3" stopIfTrue="1" operator="containsText" text="BAJO">
      <formula>NOT(ISERROR(SEARCH("BAJO",I63)))</formula>
    </cfRule>
  </conditionalFormatting>
  <pageMargins left="0.7" right="0.7" top="0.75" bottom="0.75" header="0.3" footer="0.3"/>
  <pageSetup paperSize="9" scale="10" orientation="portrait" horizontalDpi="4294967293"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5"/>
  </sheetPr>
  <dimension ref="A1:U82"/>
  <sheetViews>
    <sheetView view="pageBreakPreview" topLeftCell="M68" zoomScale="40" zoomScaleNormal="70" zoomScaleSheetLayoutView="40" workbookViewId="0">
      <selection activeCell="O81" sqref="O81:T81"/>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96" customHeight="1" x14ac:dyDescent="0.25">
      <c r="A3" s="103" t="s">
        <v>59</v>
      </c>
      <c r="B3" s="537" t="str">
        <f>'MAPA DE RIESGOS'!D68</f>
        <v xml:space="preserve">Autoevaluación de procesos </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RIESGOS'!A68</f>
        <v>1</v>
      </c>
      <c r="B7" s="538" t="str">
        <f>'MAPA DE RIESGOS'!C68</f>
        <v>Riesgo de Corrupción</v>
      </c>
      <c r="C7" s="539"/>
      <c r="D7" s="538" t="str">
        <f>'MAPA DE RIESGOS'!B68</f>
        <v>POSIBILIDAD DE RECIBIR O SOLICITAR CUALQUIER DADIVA O BENEFICIO A NOMBRE PROPIO O DE TERCEROS CON EL FIN DE EVALUAR FAVORABLEMENTE UN PROCESO QUE NO CUMPLE CON LOS REQUISITOS DEL MIPG</v>
      </c>
      <c r="E7" s="540"/>
      <c r="F7" s="540"/>
      <c r="G7" s="540"/>
      <c r="H7" s="540"/>
      <c r="I7" s="540"/>
      <c r="J7" s="540"/>
      <c r="K7" s="540"/>
      <c r="L7" s="540"/>
      <c r="M7" s="540"/>
      <c r="N7" s="540"/>
      <c r="O7" s="540"/>
      <c r="P7" s="540"/>
      <c r="Q7" s="540"/>
      <c r="R7" s="540"/>
      <c r="S7" s="540"/>
      <c r="T7" s="539"/>
    </row>
    <row r="8" spans="1:20" ht="409.6"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RIESGOS'!$G$68</f>
        <v>3</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RIESGOS'!$H$68)*1</f>
        <v>4</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EXTREMO</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23" t="s">
        <v>72</v>
      </c>
      <c r="B13" s="523"/>
      <c r="C13" s="523"/>
      <c r="D13" s="523"/>
      <c r="E13" s="523"/>
      <c r="F13" s="523"/>
      <c r="G13" s="523"/>
      <c r="H13" s="523"/>
      <c r="I13" s="523"/>
      <c r="J13" s="523"/>
      <c r="K13" s="523"/>
      <c r="L13" s="523"/>
      <c r="M13" s="523"/>
      <c r="N13" s="523"/>
      <c r="O13" s="523"/>
      <c r="P13" s="523"/>
      <c r="Q13" s="523"/>
      <c r="R13" s="523"/>
      <c r="S13" s="523"/>
      <c r="T13" s="523"/>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45" t="s">
        <v>191</v>
      </c>
      <c r="B15" s="546"/>
      <c r="C15" s="546"/>
      <c r="D15" s="546"/>
      <c r="E15" s="546"/>
      <c r="F15" s="547"/>
      <c r="G15" s="545" t="s">
        <v>168</v>
      </c>
      <c r="H15" s="546"/>
      <c r="I15" s="546"/>
      <c r="J15" s="546"/>
      <c r="K15" s="546"/>
      <c r="L15" s="546"/>
      <c r="M15" s="546"/>
      <c r="N15" s="547"/>
      <c r="O15" s="442" t="s">
        <v>142</v>
      </c>
      <c r="P15" s="442"/>
      <c r="Q15" s="442"/>
      <c r="R15" s="442"/>
      <c r="S15" s="442"/>
      <c r="T15" s="442"/>
    </row>
    <row r="16" spans="1:20" ht="30" customHeight="1" x14ac:dyDescent="0.25">
      <c r="A16" s="548"/>
      <c r="B16" s="549"/>
      <c r="C16" s="549"/>
      <c r="D16" s="549"/>
      <c r="E16" s="549"/>
      <c r="F16" s="550"/>
      <c r="G16" s="548"/>
      <c r="H16" s="549"/>
      <c r="I16" s="549"/>
      <c r="J16" s="549"/>
      <c r="K16" s="549"/>
      <c r="L16" s="549"/>
      <c r="M16" s="549"/>
      <c r="N16" s="550"/>
      <c r="O16" s="522" t="s">
        <v>1</v>
      </c>
      <c r="P16" s="522"/>
      <c r="Q16" s="522"/>
      <c r="R16" s="522" t="s">
        <v>0</v>
      </c>
      <c r="S16" s="522"/>
      <c r="T16" s="522"/>
    </row>
    <row r="17" spans="1:20" ht="54" customHeight="1" x14ac:dyDescent="0.25">
      <c r="A17" s="551"/>
      <c r="B17" s="552"/>
      <c r="C17" s="552"/>
      <c r="D17" s="552"/>
      <c r="E17" s="552"/>
      <c r="F17" s="553"/>
      <c r="G17" s="551"/>
      <c r="H17" s="552"/>
      <c r="I17" s="552"/>
      <c r="J17" s="552"/>
      <c r="K17" s="552"/>
      <c r="L17" s="552"/>
      <c r="M17" s="552"/>
      <c r="N17" s="553"/>
      <c r="O17" s="105" t="s">
        <v>166</v>
      </c>
      <c r="P17" s="105" t="s">
        <v>167</v>
      </c>
      <c r="Q17" s="105" t="s">
        <v>169</v>
      </c>
      <c r="R17" s="105" t="s">
        <v>166</v>
      </c>
      <c r="S17" s="105" t="s">
        <v>167</v>
      </c>
      <c r="T17" s="105" t="s">
        <v>169</v>
      </c>
    </row>
    <row r="18" spans="1:20" ht="49.5" customHeight="1" x14ac:dyDescent="0.45">
      <c r="A18" s="542" t="str">
        <f>'MAPA DE RIESGOS'!E68</f>
        <v>Omisión del seguimiento o de algunos criterios de la autoevaluación</v>
      </c>
      <c r="B18" s="543"/>
      <c r="C18" s="543"/>
      <c r="D18" s="543"/>
      <c r="E18" s="543"/>
      <c r="F18" s="544"/>
      <c r="G18" s="114" t="s">
        <v>74</v>
      </c>
      <c r="H18" s="542" t="str">
        <f>'MAPA DE RIESGOS'!J68</f>
        <v xml:space="preserve">El evaluador emite con anterioridad a la ejecución del seguimiento al proceso, previamente programado, el plan aprobado por el lider del proceso de mejora continua, con los criterios de autoevaluación, el cual se envia al correo electrónico institucional, del lider del proceso, con una semana de posterioridad  para su aprestamiento. </v>
      </c>
      <c r="I18" s="543"/>
      <c r="J18" s="543"/>
      <c r="K18" s="543"/>
      <c r="L18" s="543"/>
      <c r="M18" s="543"/>
      <c r="N18" s="543"/>
      <c r="O18" s="87" t="s">
        <v>196</v>
      </c>
      <c r="P18" s="87"/>
      <c r="Q18" s="86"/>
      <c r="R18" s="86" t="s">
        <v>196</v>
      </c>
      <c r="S18" s="86"/>
      <c r="T18" s="86"/>
    </row>
    <row r="19" spans="1:20" ht="50.15" customHeight="1" x14ac:dyDescent="0.45">
      <c r="A19" s="542" t="str">
        <f>'MAPA DE RIESGOS'!E69</f>
        <v>Omisión del procedimiento de autoevaluación</v>
      </c>
      <c r="B19" s="543"/>
      <c r="C19" s="543"/>
      <c r="D19" s="543"/>
      <c r="E19" s="543"/>
      <c r="F19" s="544"/>
      <c r="G19" s="114" t="s">
        <v>75</v>
      </c>
      <c r="H19" s="542" t="str">
        <f>'MAPA DE RIESGOS'!J69</f>
        <v>Una vez en el seguimiento, el evaluador solicita al líder del proceso y/o equipo, los soportes que evidencien el cumplimiento de cada criterio relacionado en el plan y a la marcha solicita se envien al correo institucional del mipg, para dejar la trazabilidad del ejercicio. Cada evidencia, el evaluador registra en el plan, y de igual manera los incumplimientos a los criterios evaluados. Una vez finalizado el ejercicio de autoevaluación, presenta de manera general al lider del proceso y equipo, las fortalezas y observaciones encontradas, con el proposito de consensar las observaciones por ambas partes.</v>
      </c>
      <c r="I19" s="543"/>
      <c r="J19" s="543"/>
      <c r="K19" s="543"/>
      <c r="L19" s="543"/>
      <c r="M19" s="543"/>
      <c r="N19" s="543"/>
      <c r="O19" s="87" t="s">
        <v>196</v>
      </c>
      <c r="P19" s="87"/>
      <c r="Q19" s="86"/>
      <c r="R19" s="86"/>
      <c r="S19" s="86"/>
      <c r="T19" s="86"/>
    </row>
    <row r="20" spans="1:20" ht="50.15" customHeight="1" x14ac:dyDescent="0.45">
      <c r="A20" s="542">
        <f>'MAPA DE RIESGOS'!E70</f>
        <v>0</v>
      </c>
      <c r="B20" s="543"/>
      <c r="C20" s="543"/>
      <c r="D20" s="543"/>
      <c r="E20" s="543"/>
      <c r="F20" s="544"/>
      <c r="G20" s="114" t="s">
        <v>76</v>
      </c>
      <c r="H20" s="542" t="str">
        <f>'MAPA DE RIESGOS'!J70</f>
        <v>El Evaluador prepara y elabora el informa final de la autoevaluación del proceso y lo remite, por correo electronico institucional junto con el plan, al lider del proceso de Mejora Continua para su revisión y aprobación, quien a la vez valida el informe de acuerdo a lo registrado en el plan y se asegura que todos los procesos autoevaluados, tengan los respectivos informes finales de autoevaluación</v>
      </c>
      <c r="I20" s="543"/>
      <c r="J20" s="543"/>
      <c r="K20" s="543"/>
      <c r="L20" s="543"/>
      <c r="M20" s="543"/>
      <c r="N20" s="543"/>
      <c r="O20" s="87" t="s">
        <v>196</v>
      </c>
      <c r="P20" s="87"/>
      <c r="Q20" s="86"/>
      <c r="R20" s="86"/>
      <c r="S20" s="86"/>
      <c r="T20" s="86"/>
    </row>
    <row r="21" spans="1:20" ht="50.15" customHeight="1" x14ac:dyDescent="0.45">
      <c r="A21" s="542">
        <f>'MAPA DE RIESGOS'!E71</f>
        <v>0</v>
      </c>
      <c r="B21" s="543"/>
      <c r="C21" s="543"/>
      <c r="D21" s="543"/>
      <c r="E21" s="543"/>
      <c r="F21" s="544"/>
      <c r="G21" s="114" t="s">
        <v>77</v>
      </c>
      <c r="H21" s="542">
        <f>'MAPA DE RIESGOS'!J71</f>
        <v>0</v>
      </c>
      <c r="I21" s="543"/>
      <c r="J21" s="543"/>
      <c r="K21" s="543"/>
      <c r="L21" s="543"/>
      <c r="M21" s="543"/>
      <c r="N21" s="543"/>
      <c r="O21" s="87"/>
      <c r="P21" s="87"/>
      <c r="Q21" s="86"/>
      <c r="R21" s="86"/>
      <c r="S21" s="86"/>
      <c r="T21" s="86"/>
    </row>
    <row r="22" spans="1:20" ht="50.15" customHeight="1" x14ac:dyDescent="0.45">
      <c r="A22" s="542">
        <f>'MAPA DE RIESGOS'!E72</f>
        <v>0</v>
      </c>
      <c r="B22" s="543"/>
      <c r="C22" s="543"/>
      <c r="D22" s="543"/>
      <c r="E22" s="543"/>
      <c r="F22" s="544"/>
      <c r="G22" s="114" t="s">
        <v>78</v>
      </c>
      <c r="H22" s="542">
        <f>'MAPA DE RIESGOS'!J72</f>
        <v>0</v>
      </c>
      <c r="I22" s="543"/>
      <c r="J22" s="543"/>
      <c r="K22" s="543"/>
      <c r="L22" s="543"/>
      <c r="M22" s="543"/>
      <c r="N22" s="543"/>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3</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1</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v>15</v>
      </c>
      <c r="J35" s="466" t="s">
        <v>229</v>
      </c>
      <c r="K35" s="469">
        <v>15</v>
      </c>
      <c r="L35" s="466" t="s">
        <v>214</v>
      </c>
      <c r="M35" s="469">
        <v>15</v>
      </c>
      <c r="N35" s="466" t="s">
        <v>229</v>
      </c>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7"/>
      <c r="Q36" s="468"/>
      <c r="R36" s="468"/>
      <c r="S36" s="465"/>
      <c r="T36" s="466"/>
    </row>
    <row r="37" spans="1:20" ht="60" customHeight="1" x14ac:dyDescent="0.25">
      <c r="A37" s="478" t="s">
        <v>161</v>
      </c>
      <c r="B37" s="479"/>
      <c r="C37" s="479"/>
      <c r="D37" s="479"/>
      <c r="E37" s="480"/>
      <c r="F37" s="486" t="s">
        <v>108</v>
      </c>
      <c r="G37" s="487"/>
      <c r="H37" s="110">
        <v>15</v>
      </c>
      <c r="I37" s="469">
        <v>15</v>
      </c>
      <c r="J37" s="466" t="s">
        <v>215</v>
      </c>
      <c r="K37" s="469">
        <v>15</v>
      </c>
      <c r="L37" s="466" t="s">
        <v>229</v>
      </c>
      <c r="M37" s="469">
        <v>15</v>
      </c>
      <c r="N37" s="466" t="s">
        <v>229</v>
      </c>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7"/>
      <c r="Q38" s="468"/>
      <c r="R38" s="468"/>
      <c r="S38" s="465"/>
      <c r="T38" s="466"/>
    </row>
    <row r="39" spans="1:20" ht="60" customHeight="1" x14ac:dyDescent="0.25">
      <c r="A39" s="478" t="s">
        <v>157</v>
      </c>
      <c r="B39" s="479"/>
      <c r="C39" s="479"/>
      <c r="D39" s="479"/>
      <c r="E39" s="480"/>
      <c r="F39" s="486" t="s">
        <v>87</v>
      </c>
      <c r="G39" s="487"/>
      <c r="H39" s="110">
        <v>15</v>
      </c>
      <c r="I39" s="469">
        <v>15</v>
      </c>
      <c r="J39" s="469" t="s">
        <v>226</v>
      </c>
      <c r="K39" s="469">
        <v>15</v>
      </c>
      <c r="L39" s="469" t="s">
        <v>232</v>
      </c>
      <c r="M39" s="469">
        <v>15</v>
      </c>
      <c r="N39" s="469" t="s">
        <v>232</v>
      </c>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7"/>
      <c r="Q40" s="468"/>
      <c r="R40" s="468"/>
      <c r="S40" s="465"/>
      <c r="T40" s="466"/>
    </row>
    <row r="41" spans="1:20" ht="60" customHeight="1" x14ac:dyDescent="0.25">
      <c r="A41" s="478" t="s">
        <v>164</v>
      </c>
      <c r="B41" s="479"/>
      <c r="C41" s="479"/>
      <c r="D41" s="479"/>
      <c r="E41" s="480"/>
      <c r="F41" s="486" t="s">
        <v>89</v>
      </c>
      <c r="G41" s="487"/>
      <c r="H41" s="110">
        <v>15</v>
      </c>
      <c r="I41" s="469">
        <v>15</v>
      </c>
      <c r="J41" s="469" t="s">
        <v>227</v>
      </c>
      <c r="K41" s="469">
        <v>10</v>
      </c>
      <c r="L41" s="469" t="s">
        <v>231</v>
      </c>
      <c r="M41" s="469">
        <v>15</v>
      </c>
      <c r="N41" s="469" t="s">
        <v>229</v>
      </c>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7"/>
      <c r="Q43" s="468"/>
      <c r="R43" s="468"/>
      <c r="S43" s="465"/>
      <c r="T43" s="466"/>
    </row>
    <row r="44" spans="1:20" ht="60" customHeight="1" x14ac:dyDescent="0.25">
      <c r="A44" s="478" t="s">
        <v>163</v>
      </c>
      <c r="B44" s="479"/>
      <c r="C44" s="479"/>
      <c r="D44" s="479"/>
      <c r="E44" s="480"/>
      <c r="F44" s="486" t="s">
        <v>108</v>
      </c>
      <c r="G44" s="487"/>
      <c r="H44" s="110">
        <v>15</v>
      </c>
      <c r="I44" s="469">
        <v>15</v>
      </c>
      <c r="J44" s="469" t="s">
        <v>228</v>
      </c>
      <c r="K44" s="469">
        <v>15</v>
      </c>
      <c r="L44" s="469" t="s">
        <v>228</v>
      </c>
      <c r="M44" s="469">
        <v>15</v>
      </c>
      <c r="N44" s="469" t="s">
        <v>233</v>
      </c>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v>15</v>
      </c>
      <c r="J46" s="469" t="s">
        <v>230</v>
      </c>
      <c r="K46" s="469">
        <v>15</v>
      </c>
      <c r="L46" s="469" t="s">
        <v>231</v>
      </c>
      <c r="M46" s="469">
        <v>5</v>
      </c>
      <c r="N46" s="469" t="s">
        <v>231</v>
      </c>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v>10</v>
      </c>
      <c r="J48" s="469" t="s">
        <v>231</v>
      </c>
      <c r="K48" s="469">
        <v>10</v>
      </c>
      <c r="L48" s="469" t="s">
        <v>231</v>
      </c>
      <c r="M48" s="469">
        <v>10</v>
      </c>
      <c r="N48" s="469" t="s">
        <v>231</v>
      </c>
      <c r="O48" s="469"/>
      <c r="P48" s="477"/>
      <c r="Q48" s="469"/>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100</v>
      </c>
      <c r="J51" s="461"/>
      <c r="K51" s="460">
        <f>SUM(K35:K50)</f>
        <v>95</v>
      </c>
      <c r="L51" s="461"/>
      <c r="M51" s="460">
        <f>SUM(M35:M50)</f>
        <v>90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v>100</v>
      </c>
      <c r="J54" s="474" t="s">
        <v>215</v>
      </c>
      <c r="K54" s="462">
        <v>50</v>
      </c>
      <c r="L54" s="469" t="s">
        <v>231</v>
      </c>
      <c r="M54" s="462">
        <v>100</v>
      </c>
      <c r="N54" s="469" t="s">
        <v>234</v>
      </c>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6"/>
      <c r="M55" s="462"/>
      <c r="N55" s="466"/>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8"/>
      <c r="M56" s="462"/>
      <c r="N56" s="468"/>
      <c r="O56" s="462"/>
      <c r="P56" s="462"/>
      <c r="Q56" s="462"/>
      <c r="R56" s="462"/>
      <c r="S56" s="462"/>
      <c r="T56" s="462"/>
    </row>
    <row r="57" spans="1:21" ht="30" customHeight="1" x14ac:dyDescent="0.25">
      <c r="A57" s="463" t="s">
        <v>96</v>
      </c>
      <c r="B57" s="463"/>
      <c r="C57" s="463"/>
      <c r="D57" s="463"/>
      <c r="E57" s="463"/>
      <c r="F57" s="463"/>
      <c r="G57" s="463"/>
      <c r="H57" s="463"/>
      <c r="I57" s="464">
        <f>I54</f>
        <v>100</v>
      </c>
      <c r="J57" s="464"/>
      <c r="K57" s="464">
        <f>K54</f>
        <v>50</v>
      </c>
      <c r="L57" s="464"/>
      <c r="M57" s="464">
        <f>M54</f>
        <v>100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100</v>
      </c>
      <c r="J59" s="450"/>
      <c r="K59" s="449">
        <f>IF(OR(AND(K51&lt;=85,K57=100),AND(K51&lt;=85,K57=50)),0,IF(OR(AND(K51&gt;=95,K57=100)),100,IF(OR(AND(K51&gt;=95,K57=50),AND(K51&lt;=94,K57=100),AND(K51&gt;=86,K57=100),AND(K51&lt;=94,K57=50),AND(K51&gt;=86,K57=50)),50,IF(OR(AND(K51&gt;=95,K57=0),AND(K51&lt;=94,K57=0),AND(K51&gt;=86,K57=0),AND(K51&lt;=85,K57=0)),0))))</f>
        <v>50</v>
      </c>
      <c r="L59" s="450"/>
      <c r="M59" s="449">
        <f>IF(OR(AND(M51&lt;=85,M57=100),AND(M51&lt;=85,M57=50)),0,IF(OR(AND(M51&gt;=95,M57=100)),100,IF(OR(AND(M51&gt;=95,M57=50),AND(M51&lt;=94,M57=100),AND(M51&gt;=86,M57=100),AND(M51&lt;=94,M57=50),AND(M51&gt;=86,M57=50)),50,IF(OR(AND(M51&gt;=95,M57=0),AND(M51&lt;=94,M57=0),AND(M51&gt;=86,M57=0),AND(M51&lt;=85,M57=0)),0))))</f>
        <v>50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MODERADO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3</v>
      </c>
      <c r="B73" s="437"/>
      <c r="C73" s="437"/>
      <c r="D73" s="437"/>
      <c r="E73" s="437"/>
      <c r="F73" s="437"/>
      <c r="G73" s="437"/>
      <c r="H73" s="438" t="str">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1</v>
      </c>
      <c r="I73" s="438"/>
      <c r="J73" s="438"/>
      <c r="K73" s="438"/>
      <c r="L73" s="438"/>
      <c r="M73" s="438"/>
      <c r="N73" s="438"/>
      <c r="O73" s="439">
        <f>IF(A73-H73=0,"1",A73-H73)</f>
        <v>2</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4</v>
      </c>
      <c r="B77" s="437"/>
      <c r="C77" s="437"/>
      <c r="D77" s="437"/>
      <c r="E77" s="437"/>
      <c r="F77" s="437"/>
      <c r="G77" s="437"/>
      <c r="H77" s="441" t="str">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1</v>
      </c>
      <c r="I77" s="441"/>
      <c r="J77" s="441"/>
      <c r="K77" s="441"/>
      <c r="L77" s="441"/>
      <c r="M77" s="441"/>
      <c r="N77" s="441"/>
      <c r="O77" s="437">
        <f>IF(A77-H77=0,"1",A77-H77)</f>
        <v>3</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f>(O73*1)</f>
        <v>2</v>
      </c>
      <c r="B81" s="437"/>
      <c r="C81" s="437"/>
      <c r="D81" s="437"/>
      <c r="E81" s="437"/>
      <c r="F81" s="437"/>
      <c r="G81" s="437"/>
      <c r="H81" s="437">
        <f>(O77*1)</f>
        <v>3</v>
      </c>
      <c r="I81" s="437"/>
      <c r="J81" s="437"/>
      <c r="K81" s="437"/>
      <c r="L81" s="437"/>
      <c r="M81" s="437"/>
      <c r="N81" s="437"/>
      <c r="O81" s="438" t="str">
        <f>IF(OR(AND(A81=1,H81=1),AND(A81=2,H81=1),AND(A81=1,H81=2),AND(A81=2,H81=2),AND(A81=3,H81=1)),"MODERADO",IF(OR(AND(A81=4,H81=1),AND(A81=3,H81=2),AND(A81=2,H81=3),AND(A81=1,H81=3)),"MODERADO",IF(OR(AND(A81=5,H81=1),AND(A81=5,H81=2),AND(A81=4,H81=2),AND(A81=4,H81=3),AND(A81=3,H81=3),AND(A81=2,H81=4),AND(A81=1,H81=4),AND(A81=1,H81=5)),"ALTO",IF(OR(AND(A81=5,H81=3),AND(A81=5,H81=4),AND(A81=4,H81=4),AND(A81=3,H81=4),AND(A81=5,H81=5),AND(A81=4,H81=5),AND(A81=3,H81=5),AND(A81=2,H81=5)),"EXTREMO",""))))</f>
        <v>MODERADO</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sheetProtection algorithmName="SHA-512" hashValue="fwTnZFr7APLjUD1kEQGsI9bAq5QXOPGmEHV1Xtj5QzRtqet1DWJURAgm3x9+CO+/tmAogRlOpwSG9fEjNswvFw==" saltValue="vHENRdP6NUL9mwjPJ6aYcg==" spinCount="100000" sheet="1" objects="1" scenarios="1"/>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124" priority="14" stopIfTrue="1">
      <formula>LEFT(J11,4)="ALTO"</formula>
    </cfRule>
    <cfRule type="expression" dxfId="123" priority="15" stopIfTrue="1">
      <formula>LEFT(J11,8)="MODERADO"</formula>
    </cfRule>
    <cfRule type="expression" dxfId="122" priority="16" stopIfTrue="1">
      <formula>LEFT(J11,7)="EXTREMO"</formula>
    </cfRule>
    <cfRule type="expression" dxfId="121" priority="17" stopIfTrue="1">
      <formula>LEFT(J11,4)="BAJO"</formula>
    </cfRule>
  </conditionalFormatting>
  <conditionalFormatting sqref="O81">
    <cfRule type="expression" dxfId="120" priority="10" stopIfTrue="1">
      <formula>LEFT(O81,4)="ALTO"</formula>
    </cfRule>
    <cfRule type="expression" dxfId="119" priority="11" stopIfTrue="1">
      <formula>LEFT(O81,8)="MODERADO"</formula>
    </cfRule>
    <cfRule type="expression" dxfId="118" priority="12" stopIfTrue="1">
      <formula>LEFT(O81,7)="EXTREMO"</formula>
    </cfRule>
    <cfRule type="expression" dxfId="117" priority="13" stopIfTrue="1">
      <formula>LEFT(O81,4)="BAJO"</formula>
    </cfRule>
  </conditionalFormatting>
  <conditionalFormatting sqref="I63:T65">
    <cfRule type="containsText" dxfId="116" priority="1" stopIfTrue="1" operator="containsText" text="Fuerte">
      <formula>NOT(ISERROR(SEARCH("Fuerte",I63)))</formula>
    </cfRule>
    <cfRule type="containsText" dxfId="115" priority="2" stopIfTrue="1" operator="containsText" text="Moderado">
      <formula>NOT(ISERROR(SEARCH("Moderado",I63)))</formula>
    </cfRule>
    <cfRule type="containsText" dxfId="114" priority="3" stopIfTrue="1" operator="containsText" text="BAJO">
      <formula>NOT(ISERROR(SEARCH("BAJO",I63)))</formula>
    </cfRule>
  </conditionalFormatting>
  <pageMargins left="0.7" right="0.7" top="0.75" bottom="0.75" header="0.3" footer="0.3"/>
  <pageSetup paperSize="9" scale="10" orientation="portrait" horizontalDpi="4294967293"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tint="0.79998168889431442"/>
  </sheetPr>
  <dimension ref="A1:N27"/>
  <sheetViews>
    <sheetView topLeftCell="A18" workbookViewId="0">
      <selection activeCell="C26" sqref="C26:E26"/>
    </sheetView>
  </sheetViews>
  <sheetFormatPr baseColWidth="10" defaultRowHeight="14.5" x14ac:dyDescent="0.35"/>
  <sheetData>
    <row r="1" spans="1:13" ht="15" thickBot="1" x14ac:dyDescent="0.4">
      <c r="A1" s="561" t="s">
        <v>106</v>
      </c>
      <c r="B1" s="562"/>
      <c r="C1" s="562"/>
      <c r="D1" s="562"/>
      <c r="E1" s="562"/>
      <c r="F1" s="562"/>
      <c r="G1" s="562"/>
      <c r="H1" s="562"/>
      <c r="I1" s="562"/>
      <c r="J1" s="562"/>
      <c r="K1" s="562"/>
      <c r="L1" s="562"/>
      <c r="M1" s="563"/>
    </row>
    <row r="2" spans="1:13" ht="25.5" customHeight="1" x14ac:dyDescent="0.35">
      <c r="A2" s="564" t="s">
        <v>14</v>
      </c>
      <c r="B2" s="566" t="s">
        <v>107</v>
      </c>
      <c r="C2" s="567"/>
      <c r="D2" s="567"/>
      <c r="E2" s="567"/>
      <c r="F2" s="567"/>
      <c r="G2" s="567"/>
      <c r="H2" s="567"/>
      <c r="I2" s="567"/>
      <c r="J2" s="567"/>
      <c r="K2" s="567"/>
      <c r="L2" s="570" t="s">
        <v>195</v>
      </c>
      <c r="M2" s="571"/>
    </row>
    <row r="3" spans="1:13" ht="25.5" customHeight="1" x14ac:dyDescent="0.35">
      <c r="A3" s="565"/>
      <c r="B3" s="568"/>
      <c r="C3" s="569"/>
      <c r="D3" s="569"/>
      <c r="E3" s="569"/>
      <c r="F3" s="569"/>
      <c r="G3" s="569"/>
      <c r="H3" s="569"/>
      <c r="I3" s="569"/>
      <c r="J3" s="569"/>
      <c r="K3" s="569"/>
      <c r="L3" s="115" t="s">
        <v>108</v>
      </c>
      <c r="M3" s="116" t="s">
        <v>109</v>
      </c>
    </row>
    <row r="4" spans="1:13" ht="30" customHeight="1" x14ac:dyDescent="0.35">
      <c r="A4" s="65">
        <v>1</v>
      </c>
      <c r="B4" s="555" t="s">
        <v>110</v>
      </c>
      <c r="C4" s="556"/>
      <c r="D4" s="556"/>
      <c r="E4" s="556"/>
      <c r="F4" s="556"/>
      <c r="G4" s="556"/>
      <c r="H4" s="556"/>
      <c r="I4" s="556"/>
      <c r="J4" s="556"/>
      <c r="K4" s="557"/>
      <c r="L4" s="136" t="s">
        <v>196</v>
      </c>
      <c r="M4" s="137"/>
    </row>
    <row r="5" spans="1:13" ht="30" customHeight="1" x14ac:dyDescent="0.35">
      <c r="A5" s="65">
        <v>2</v>
      </c>
      <c r="B5" s="555" t="s">
        <v>111</v>
      </c>
      <c r="C5" s="556"/>
      <c r="D5" s="556"/>
      <c r="E5" s="556"/>
      <c r="F5" s="556"/>
      <c r="G5" s="556"/>
      <c r="H5" s="556"/>
      <c r="I5" s="556"/>
      <c r="J5" s="556"/>
      <c r="K5" s="557"/>
      <c r="L5" s="136"/>
      <c r="M5" s="137" t="s">
        <v>196</v>
      </c>
    </row>
    <row r="6" spans="1:13" ht="30" customHeight="1" x14ac:dyDescent="0.35">
      <c r="A6" s="65">
        <v>3</v>
      </c>
      <c r="B6" s="555" t="s">
        <v>112</v>
      </c>
      <c r="C6" s="556"/>
      <c r="D6" s="556"/>
      <c r="E6" s="556"/>
      <c r="F6" s="556"/>
      <c r="G6" s="556"/>
      <c r="H6" s="556"/>
      <c r="I6" s="556"/>
      <c r="J6" s="556"/>
      <c r="K6" s="557"/>
      <c r="L6" s="136" t="s">
        <v>196</v>
      </c>
      <c r="M6" s="137"/>
    </row>
    <row r="7" spans="1:13" ht="30" customHeight="1" x14ac:dyDescent="0.35">
      <c r="A7" s="65">
        <v>4</v>
      </c>
      <c r="B7" s="555" t="s">
        <v>113</v>
      </c>
      <c r="C7" s="556"/>
      <c r="D7" s="556"/>
      <c r="E7" s="556"/>
      <c r="F7" s="556"/>
      <c r="G7" s="556"/>
      <c r="H7" s="556"/>
      <c r="I7" s="556"/>
      <c r="J7" s="556"/>
      <c r="K7" s="557"/>
      <c r="L7" s="136"/>
      <c r="M7" s="137" t="s">
        <v>196</v>
      </c>
    </row>
    <row r="8" spans="1:13" ht="30" customHeight="1" x14ac:dyDescent="0.35">
      <c r="A8" s="65">
        <v>5</v>
      </c>
      <c r="B8" s="555" t="s">
        <v>114</v>
      </c>
      <c r="C8" s="556"/>
      <c r="D8" s="556"/>
      <c r="E8" s="556"/>
      <c r="F8" s="556"/>
      <c r="G8" s="556"/>
      <c r="H8" s="556"/>
      <c r="I8" s="556"/>
      <c r="J8" s="556"/>
      <c r="K8" s="557"/>
      <c r="L8" s="136"/>
      <c r="M8" s="137" t="s">
        <v>196</v>
      </c>
    </row>
    <row r="9" spans="1:13" ht="30" customHeight="1" x14ac:dyDescent="0.35">
      <c r="A9" s="65">
        <v>6</v>
      </c>
      <c r="B9" s="555" t="s">
        <v>115</v>
      </c>
      <c r="C9" s="556"/>
      <c r="D9" s="556"/>
      <c r="E9" s="556"/>
      <c r="F9" s="556"/>
      <c r="G9" s="556"/>
      <c r="H9" s="556"/>
      <c r="I9" s="556"/>
      <c r="J9" s="556"/>
      <c r="K9" s="557"/>
      <c r="L9" s="136" t="s">
        <v>196</v>
      </c>
      <c r="M9" s="137"/>
    </row>
    <row r="10" spans="1:13" ht="30" customHeight="1" x14ac:dyDescent="0.35">
      <c r="A10" s="65">
        <v>7</v>
      </c>
      <c r="B10" s="555" t="s">
        <v>116</v>
      </c>
      <c r="C10" s="556"/>
      <c r="D10" s="556"/>
      <c r="E10" s="556"/>
      <c r="F10" s="556"/>
      <c r="G10" s="556"/>
      <c r="H10" s="556"/>
      <c r="I10" s="556"/>
      <c r="J10" s="556"/>
      <c r="K10" s="557"/>
      <c r="L10" s="136" t="s">
        <v>196</v>
      </c>
      <c r="M10" s="137"/>
    </row>
    <row r="11" spans="1:13" ht="30" customHeight="1" x14ac:dyDescent="0.35">
      <c r="A11" s="65">
        <v>8</v>
      </c>
      <c r="B11" s="555" t="s">
        <v>117</v>
      </c>
      <c r="C11" s="556"/>
      <c r="D11" s="556"/>
      <c r="E11" s="556"/>
      <c r="F11" s="556"/>
      <c r="G11" s="556"/>
      <c r="H11" s="556"/>
      <c r="I11" s="556"/>
      <c r="J11" s="556"/>
      <c r="K11" s="557"/>
      <c r="L11" s="136"/>
      <c r="M11" s="137" t="s">
        <v>196</v>
      </c>
    </row>
    <row r="12" spans="1:13" ht="30" customHeight="1" x14ac:dyDescent="0.35">
      <c r="A12" s="65">
        <v>9</v>
      </c>
      <c r="B12" s="555" t="s">
        <v>118</v>
      </c>
      <c r="C12" s="556"/>
      <c r="D12" s="556"/>
      <c r="E12" s="556"/>
      <c r="F12" s="556"/>
      <c r="G12" s="556"/>
      <c r="H12" s="556"/>
      <c r="I12" s="556"/>
      <c r="J12" s="556"/>
      <c r="K12" s="557"/>
      <c r="L12" s="136" t="s">
        <v>196</v>
      </c>
      <c r="M12" s="137"/>
    </row>
    <row r="13" spans="1:13" ht="30" customHeight="1" x14ac:dyDescent="0.35">
      <c r="A13" s="65">
        <v>10</v>
      </c>
      <c r="B13" s="555" t="s">
        <v>119</v>
      </c>
      <c r="C13" s="556"/>
      <c r="D13" s="556"/>
      <c r="E13" s="556"/>
      <c r="F13" s="556"/>
      <c r="G13" s="556"/>
      <c r="H13" s="556"/>
      <c r="I13" s="556"/>
      <c r="J13" s="556"/>
      <c r="K13" s="557"/>
      <c r="L13" s="136"/>
      <c r="M13" s="137" t="s">
        <v>196</v>
      </c>
    </row>
    <row r="14" spans="1:13" ht="30" customHeight="1" x14ac:dyDescent="0.35">
      <c r="A14" s="65">
        <v>11</v>
      </c>
      <c r="B14" s="555" t="s">
        <v>120</v>
      </c>
      <c r="C14" s="556"/>
      <c r="D14" s="556"/>
      <c r="E14" s="556"/>
      <c r="F14" s="556"/>
      <c r="G14" s="556"/>
      <c r="H14" s="556"/>
      <c r="I14" s="556"/>
      <c r="J14" s="556"/>
      <c r="K14" s="557"/>
      <c r="L14" s="136"/>
      <c r="M14" s="137" t="s">
        <v>196</v>
      </c>
    </row>
    <row r="15" spans="1:13" ht="30" customHeight="1" x14ac:dyDescent="0.35">
      <c r="A15" s="65">
        <v>12</v>
      </c>
      <c r="B15" s="555" t="s">
        <v>121</v>
      </c>
      <c r="C15" s="556"/>
      <c r="D15" s="556"/>
      <c r="E15" s="556"/>
      <c r="F15" s="556"/>
      <c r="G15" s="556"/>
      <c r="H15" s="556"/>
      <c r="I15" s="556"/>
      <c r="J15" s="556"/>
      <c r="K15" s="557"/>
      <c r="L15" s="136" t="s">
        <v>196</v>
      </c>
      <c r="M15" s="137"/>
    </row>
    <row r="16" spans="1:13" ht="30" customHeight="1" x14ac:dyDescent="0.35">
      <c r="A16" s="65">
        <v>13</v>
      </c>
      <c r="B16" s="555" t="s">
        <v>122</v>
      </c>
      <c r="C16" s="556"/>
      <c r="D16" s="556"/>
      <c r="E16" s="556"/>
      <c r="F16" s="556"/>
      <c r="G16" s="556"/>
      <c r="H16" s="556"/>
      <c r="I16" s="556"/>
      <c r="J16" s="556"/>
      <c r="K16" s="557"/>
      <c r="L16" s="136"/>
      <c r="M16" s="137" t="s">
        <v>196</v>
      </c>
    </row>
    <row r="17" spans="1:14" ht="30" customHeight="1" x14ac:dyDescent="0.35">
      <c r="A17" s="65">
        <v>14</v>
      </c>
      <c r="B17" s="555" t="s">
        <v>123</v>
      </c>
      <c r="C17" s="556"/>
      <c r="D17" s="556"/>
      <c r="E17" s="556"/>
      <c r="F17" s="556"/>
      <c r="G17" s="556"/>
      <c r="H17" s="556"/>
      <c r="I17" s="556"/>
      <c r="J17" s="556"/>
      <c r="K17" s="557"/>
      <c r="L17" s="136"/>
      <c r="M17" s="137" t="s">
        <v>196</v>
      </c>
    </row>
    <row r="18" spans="1:14" ht="30" customHeight="1" x14ac:dyDescent="0.35">
      <c r="A18" s="65">
        <v>15</v>
      </c>
      <c r="B18" s="555" t="s">
        <v>124</v>
      </c>
      <c r="C18" s="556"/>
      <c r="D18" s="556"/>
      <c r="E18" s="556"/>
      <c r="F18" s="556"/>
      <c r="G18" s="556"/>
      <c r="H18" s="556"/>
      <c r="I18" s="556"/>
      <c r="J18" s="556"/>
      <c r="K18" s="557"/>
      <c r="L18" s="136"/>
      <c r="M18" s="137" t="s">
        <v>196</v>
      </c>
    </row>
    <row r="19" spans="1:14" ht="30" customHeight="1" x14ac:dyDescent="0.35">
      <c r="A19" s="65">
        <v>16</v>
      </c>
      <c r="B19" s="555" t="s">
        <v>125</v>
      </c>
      <c r="C19" s="556"/>
      <c r="D19" s="556"/>
      <c r="E19" s="556"/>
      <c r="F19" s="556"/>
      <c r="G19" s="556"/>
      <c r="H19" s="556"/>
      <c r="I19" s="556"/>
      <c r="J19" s="556"/>
      <c r="K19" s="557"/>
      <c r="L19" s="136"/>
      <c r="M19" s="137" t="s">
        <v>196</v>
      </c>
    </row>
    <row r="20" spans="1:14" ht="30" customHeight="1" x14ac:dyDescent="0.35">
      <c r="A20" s="65">
        <v>17</v>
      </c>
      <c r="B20" s="555" t="s">
        <v>126</v>
      </c>
      <c r="C20" s="556"/>
      <c r="D20" s="556"/>
      <c r="E20" s="556"/>
      <c r="F20" s="556"/>
      <c r="G20" s="556"/>
      <c r="H20" s="556"/>
      <c r="I20" s="556"/>
      <c r="J20" s="556"/>
      <c r="K20" s="557"/>
      <c r="L20" s="136"/>
      <c r="M20" s="137" t="s">
        <v>196</v>
      </c>
    </row>
    <row r="21" spans="1:14" ht="30" customHeight="1" x14ac:dyDescent="0.35">
      <c r="A21" s="65">
        <v>18</v>
      </c>
      <c r="B21" s="555" t="s">
        <v>127</v>
      </c>
      <c r="C21" s="556"/>
      <c r="D21" s="556"/>
      <c r="E21" s="556"/>
      <c r="F21" s="556"/>
      <c r="G21" s="556"/>
      <c r="H21" s="556"/>
      <c r="I21" s="556"/>
      <c r="J21" s="556"/>
      <c r="K21" s="557"/>
      <c r="L21" s="136"/>
      <c r="M21" s="137" t="s">
        <v>196</v>
      </c>
    </row>
    <row r="22" spans="1:14" ht="30" customHeight="1" x14ac:dyDescent="0.35">
      <c r="A22" s="65">
        <v>19</v>
      </c>
      <c r="B22" s="555" t="s">
        <v>128</v>
      </c>
      <c r="C22" s="556"/>
      <c r="D22" s="556"/>
      <c r="E22" s="556"/>
      <c r="F22" s="556"/>
      <c r="G22" s="556"/>
      <c r="H22" s="556"/>
      <c r="I22" s="556"/>
      <c r="J22" s="556"/>
      <c r="K22" s="557"/>
      <c r="L22" s="136"/>
      <c r="M22" s="137" t="s">
        <v>196</v>
      </c>
    </row>
    <row r="23" spans="1:14" x14ac:dyDescent="0.35">
      <c r="A23" s="66"/>
      <c r="B23" s="67"/>
      <c r="C23" s="67"/>
      <c r="D23" s="67"/>
      <c r="E23" s="67"/>
      <c r="F23" s="67"/>
      <c r="G23" s="67"/>
      <c r="H23" s="67"/>
      <c r="I23" s="67"/>
      <c r="J23" s="67"/>
      <c r="K23" s="68"/>
      <c r="L23" s="68"/>
      <c r="M23" s="68"/>
    </row>
    <row r="24" spans="1:14" ht="36.75" customHeight="1" x14ac:dyDescent="0.35">
      <c r="A24" s="558" t="s">
        <v>129</v>
      </c>
      <c r="B24" s="558"/>
      <c r="C24" s="117">
        <f>COUNTIF(L4:L22,"X")</f>
        <v>6</v>
      </c>
      <c r="D24" s="118"/>
      <c r="E24" s="558" t="s">
        <v>130</v>
      </c>
      <c r="F24" s="558"/>
      <c r="G24" s="558"/>
      <c r="H24" s="117">
        <f>COUNTIF(M4:M22,"X")</f>
        <v>13</v>
      </c>
      <c r="I24" s="559" t="s">
        <v>192</v>
      </c>
      <c r="J24" s="559"/>
      <c r="K24" s="559"/>
      <c r="L24" s="559"/>
      <c r="M24" s="559"/>
      <c r="N24" s="123"/>
    </row>
    <row r="25" spans="1:14" x14ac:dyDescent="0.35">
      <c r="A25" s="120"/>
      <c r="B25" s="120"/>
      <c r="C25" s="121"/>
      <c r="D25" s="121"/>
      <c r="E25" s="122"/>
      <c r="F25" s="122"/>
      <c r="G25" s="122"/>
      <c r="H25" s="119"/>
      <c r="I25" s="559"/>
      <c r="J25" s="559"/>
      <c r="K25" s="559"/>
      <c r="L25" s="559"/>
      <c r="M25" s="559"/>
    </row>
    <row r="26" spans="1:14" ht="36" customHeight="1" x14ac:dyDescent="0.35">
      <c r="A26" s="560" t="s">
        <v>131</v>
      </c>
      <c r="B26" s="560"/>
      <c r="C26" s="554" t="str">
        <f>IF(OR(F26="Moderado"),"3",IF(OR(F26="Alto"),"4",IF(OR(F26="Catastrofico"),5,)))</f>
        <v>4</v>
      </c>
      <c r="D26" s="554"/>
      <c r="E26" s="554"/>
      <c r="F26" s="554" t="str">
        <f>IF(OR(L19="X"),"CATASTROFICO",IF(OR(C24=1,C24=2,C24=3,C24=4,C24=5),"MODERADO",IF(OR(C24=6,C24=7,C24=8,C24=9,C24=10,C24=11),"ALTO",IF(OR(C24=12,C24=13,C24=14,C24=15,C24=16,C24=17,C24=18,C24=19),"CATASTROFICO",""))))</f>
        <v>ALTO</v>
      </c>
      <c r="G26" s="554"/>
      <c r="I26" s="559"/>
      <c r="J26" s="559"/>
      <c r="K26" s="559"/>
      <c r="L26" s="559"/>
      <c r="M26" s="559"/>
    </row>
    <row r="27" spans="1:14" x14ac:dyDescent="0.35">
      <c r="A27" s="70"/>
      <c r="B27" s="70"/>
      <c r="C27" s="71"/>
      <c r="D27" s="71"/>
      <c r="E27" s="70"/>
      <c r="F27" s="71"/>
      <c r="G27" s="71"/>
      <c r="H27" s="72"/>
      <c r="I27" s="72"/>
      <c r="J27" s="69"/>
      <c r="K27" s="68"/>
      <c r="L27" s="68"/>
      <c r="M27" s="68"/>
    </row>
  </sheetData>
  <sheetProtection algorithmName="SHA-512" hashValue="a2saVsXphX99d+AEZmKdclWiSgwSFH+qqe/jY8503Pb8VQUVWG5g6fnv/k0DHQ7RpFZYRDkirtjobR/csR/4Kw==" saltValue="FsF9XOEUFTWmCamVcAub+w==" spinCount="100000" sheet="1" objects="1" scenarios="1"/>
  <mergeCells count="29">
    <mergeCell ref="A1:M1"/>
    <mergeCell ref="A2:A3"/>
    <mergeCell ref="B2:K3"/>
    <mergeCell ref="L2:M2"/>
    <mergeCell ref="B4:K4"/>
    <mergeCell ref="B5:K5"/>
    <mergeCell ref="I24:M26"/>
    <mergeCell ref="B6:K6"/>
    <mergeCell ref="B7:K7"/>
    <mergeCell ref="B8:K8"/>
    <mergeCell ref="B9:K9"/>
    <mergeCell ref="B10:K10"/>
    <mergeCell ref="B11:K11"/>
    <mergeCell ref="B12:K12"/>
    <mergeCell ref="B13:K13"/>
    <mergeCell ref="B14:K14"/>
    <mergeCell ref="B15:K15"/>
    <mergeCell ref="B16:K16"/>
    <mergeCell ref="B17:K17"/>
    <mergeCell ref="A26:B26"/>
    <mergeCell ref="C26:E26"/>
    <mergeCell ref="F26:G26"/>
    <mergeCell ref="B18:K18"/>
    <mergeCell ref="B19:K19"/>
    <mergeCell ref="B20:K20"/>
    <mergeCell ref="B21:K21"/>
    <mergeCell ref="B22:K22"/>
    <mergeCell ref="A24:B24"/>
    <mergeCell ref="E24:G24"/>
  </mergeCells>
  <conditionalFormatting sqref="F26:G26">
    <cfRule type="containsText" dxfId="113" priority="1" stopIfTrue="1" operator="containsText" text="Moderado">
      <formula>NOT(ISERROR(SEARCH("Moderado",F26)))</formula>
    </cfRule>
    <cfRule type="containsText" dxfId="112" priority="2" stopIfTrue="1" operator="containsText" text="CATASTROFICO">
      <formula>NOT(ISERROR(SEARCH("CATASTROFICO",F26)))</formula>
    </cfRule>
    <cfRule type="containsText" dxfId="111" priority="3" stopIfTrue="1" operator="containsText" text="ALTO">
      <formula>NOT(ISERROR(SEARCH("ALTO",F26)))</formula>
    </cfRule>
  </conditionalFormatting>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5"/>
  </sheetPr>
  <dimension ref="A1:U82"/>
  <sheetViews>
    <sheetView view="pageBreakPreview" topLeftCell="C6" zoomScale="20" zoomScaleNormal="70" zoomScaleSheetLayoutView="20" workbookViewId="0">
      <selection activeCell="U75" sqref="U75"/>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f>'MAPA DE RIESGOS'!D73</f>
        <v>0</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204">
        <f>'MAPA DE RIESGOS'!A73</f>
        <v>2</v>
      </c>
      <c r="B7" s="538">
        <f>'MAPA DE RIESGOS'!C73</f>
        <v>0</v>
      </c>
      <c r="C7" s="539"/>
      <c r="D7" s="538">
        <f>'MAPA DE RIESGOS'!B73</f>
        <v>0</v>
      </c>
      <c r="E7" s="540"/>
      <c r="F7" s="540"/>
      <c r="G7" s="540"/>
      <c r="H7" s="540"/>
      <c r="I7" s="540"/>
      <c r="J7" s="540"/>
      <c r="K7" s="540"/>
      <c r="L7" s="540"/>
      <c r="M7" s="540"/>
      <c r="N7" s="540"/>
      <c r="O7" s="540"/>
      <c r="P7" s="540"/>
      <c r="Q7" s="540"/>
      <c r="R7" s="540"/>
      <c r="S7" s="540"/>
      <c r="T7" s="539"/>
    </row>
    <row r="8" spans="1:20" ht="409.6"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RIESGOS'!$G$73</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RIESGOS'!$H$73)*1</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23" t="s">
        <v>72</v>
      </c>
      <c r="B13" s="523"/>
      <c r="C13" s="523"/>
      <c r="D13" s="523"/>
      <c r="E13" s="523"/>
      <c r="F13" s="523"/>
      <c r="G13" s="523"/>
      <c r="H13" s="523"/>
      <c r="I13" s="523"/>
      <c r="J13" s="523"/>
      <c r="K13" s="523"/>
      <c r="L13" s="523"/>
      <c r="M13" s="523"/>
      <c r="N13" s="523"/>
      <c r="O13" s="523"/>
      <c r="P13" s="523"/>
      <c r="Q13" s="523"/>
      <c r="R13" s="523"/>
      <c r="S13" s="523"/>
      <c r="T13" s="523"/>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45" t="s">
        <v>191</v>
      </c>
      <c r="B15" s="546"/>
      <c r="C15" s="546"/>
      <c r="D15" s="546"/>
      <c r="E15" s="546"/>
      <c r="F15" s="547"/>
      <c r="G15" s="545" t="s">
        <v>168</v>
      </c>
      <c r="H15" s="546"/>
      <c r="I15" s="546"/>
      <c r="J15" s="546"/>
      <c r="K15" s="546"/>
      <c r="L15" s="546"/>
      <c r="M15" s="546"/>
      <c r="N15" s="547"/>
      <c r="O15" s="442" t="s">
        <v>142</v>
      </c>
      <c r="P15" s="442"/>
      <c r="Q15" s="442"/>
      <c r="R15" s="442"/>
      <c r="S15" s="442"/>
      <c r="T15" s="442"/>
    </row>
    <row r="16" spans="1:20" ht="30" customHeight="1" x14ac:dyDescent="0.25">
      <c r="A16" s="548"/>
      <c r="B16" s="549"/>
      <c r="C16" s="549"/>
      <c r="D16" s="549"/>
      <c r="E16" s="549"/>
      <c r="F16" s="550"/>
      <c r="G16" s="548"/>
      <c r="H16" s="549"/>
      <c r="I16" s="549"/>
      <c r="J16" s="549"/>
      <c r="K16" s="549"/>
      <c r="L16" s="549"/>
      <c r="M16" s="549"/>
      <c r="N16" s="550"/>
      <c r="O16" s="522" t="s">
        <v>1</v>
      </c>
      <c r="P16" s="522"/>
      <c r="Q16" s="522"/>
      <c r="R16" s="522" t="s">
        <v>0</v>
      </c>
      <c r="S16" s="522"/>
      <c r="T16" s="522"/>
    </row>
    <row r="17" spans="1:20" ht="54" customHeight="1" x14ac:dyDescent="0.25">
      <c r="A17" s="551"/>
      <c r="B17" s="552"/>
      <c r="C17" s="552"/>
      <c r="D17" s="552"/>
      <c r="E17" s="552"/>
      <c r="F17" s="553"/>
      <c r="G17" s="551"/>
      <c r="H17" s="552"/>
      <c r="I17" s="552"/>
      <c r="J17" s="552"/>
      <c r="K17" s="552"/>
      <c r="L17" s="552"/>
      <c r="M17" s="552"/>
      <c r="N17" s="553"/>
      <c r="O17" s="203" t="s">
        <v>166</v>
      </c>
      <c r="P17" s="203" t="s">
        <v>167</v>
      </c>
      <c r="Q17" s="203" t="s">
        <v>169</v>
      </c>
      <c r="R17" s="203" t="s">
        <v>166</v>
      </c>
      <c r="S17" s="203" t="s">
        <v>167</v>
      </c>
      <c r="T17" s="203" t="s">
        <v>169</v>
      </c>
    </row>
    <row r="18" spans="1:20" ht="49.5" customHeight="1" x14ac:dyDescent="0.45">
      <c r="A18" s="542">
        <f>'MAPA DE RIESGOS'!E73</f>
        <v>0</v>
      </c>
      <c r="B18" s="543"/>
      <c r="C18" s="543"/>
      <c r="D18" s="543"/>
      <c r="E18" s="543"/>
      <c r="F18" s="544"/>
      <c r="G18" s="114" t="s">
        <v>74</v>
      </c>
      <c r="H18" s="542">
        <f>'MAPA DE RIESGOS'!J73</f>
        <v>0</v>
      </c>
      <c r="I18" s="543"/>
      <c r="J18" s="543"/>
      <c r="K18" s="543"/>
      <c r="L18" s="543"/>
      <c r="M18" s="543"/>
      <c r="N18" s="543"/>
      <c r="O18" s="87"/>
      <c r="P18" s="87"/>
      <c r="Q18" s="86"/>
      <c r="R18" s="86"/>
      <c r="S18" s="86"/>
      <c r="T18" s="86"/>
    </row>
    <row r="19" spans="1:20" ht="50.15" customHeight="1" x14ac:dyDescent="0.45">
      <c r="A19" s="542">
        <f>'MAPA DE RIESGOS'!E74</f>
        <v>0</v>
      </c>
      <c r="B19" s="543"/>
      <c r="C19" s="543"/>
      <c r="D19" s="543"/>
      <c r="E19" s="543"/>
      <c r="F19" s="544"/>
      <c r="G19" s="114" t="s">
        <v>75</v>
      </c>
      <c r="H19" s="542">
        <f>'MAPA DE RIESGOS'!J74</f>
        <v>0</v>
      </c>
      <c r="I19" s="543"/>
      <c r="J19" s="543"/>
      <c r="K19" s="543"/>
      <c r="L19" s="543"/>
      <c r="M19" s="543"/>
      <c r="N19" s="543"/>
      <c r="O19" s="87"/>
      <c r="P19" s="87"/>
      <c r="Q19" s="86"/>
      <c r="R19" s="86"/>
      <c r="S19" s="86"/>
      <c r="T19" s="86"/>
    </row>
    <row r="20" spans="1:20" ht="50.15" customHeight="1" x14ac:dyDescent="0.45">
      <c r="A20" s="542">
        <f>'MAPA DE RIESGOS'!E75</f>
        <v>0</v>
      </c>
      <c r="B20" s="543"/>
      <c r="C20" s="543"/>
      <c r="D20" s="543"/>
      <c r="E20" s="543"/>
      <c r="F20" s="544"/>
      <c r="G20" s="114" t="s">
        <v>76</v>
      </c>
      <c r="H20" s="542">
        <f>'MAPA DE RIESGOS'!J75</f>
        <v>0</v>
      </c>
      <c r="I20" s="543"/>
      <c r="J20" s="543"/>
      <c r="K20" s="543"/>
      <c r="L20" s="543"/>
      <c r="M20" s="543"/>
      <c r="N20" s="543"/>
      <c r="O20" s="87"/>
      <c r="P20" s="87"/>
      <c r="Q20" s="86"/>
      <c r="R20" s="86"/>
      <c r="S20" s="86"/>
      <c r="T20" s="86"/>
    </row>
    <row r="21" spans="1:20" ht="50.15" customHeight="1" x14ac:dyDescent="0.45">
      <c r="A21" s="542">
        <f>'MAPA DE RIESGOS'!E76</f>
        <v>0</v>
      </c>
      <c r="B21" s="543"/>
      <c r="C21" s="543"/>
      <c r="D21" s="543"/>
      <c r="E21" s="543"/>
      <c r="F21" s="544"/>
      <c r="G21" s="114" t="s">
        <v>77</v>
      </c>
      <c r="H21" s="542">
        <f>'MAPA DE RIESGOS'!J76</f>
        <v>0</v>
      </c>
      <c r="I21" s="543"/>
      <c r="J21" s="543"/>
      <c r="K21" s="543"/>
      <c r="L21" s="543"/>
      <c r="M21" s="543"/>
      <c r="N21" s="543"/>
      <c r="O21" s="87"/>
      <c r="P21" s="87"/>
      <c r="Q21" s="86"/>
      <c r="R21" s="86"/>
      <c r="S21" s="86"/>
      <c r="T21" s="86"/>
    </row>
    <row r="22" spans="1:20" ht="50.15" customHeight="1" x14ac:dyDescent="0.45">
      <c r="A22" s="542">
        <f>'MAPA DE RIESGOS'!E77</f>
        <v>0</v>
      </c>
      <c r="B22" s="543"/>
      <c r="C22" s="543"/>
      <c r="D22" s="543"/>
      <c r="E22" s="543"/>
      <c r="F22" s="544"/>
      <c r="G22" s="114" t="s">
        <v>78</v>
      </c>
      <c r="H22" s="542">
        <f>'MAPA DE RIESGOS'!J77</f>
        <v>0</v>
      </c>
      <c r="I22" s="543"/>
      <c r="J22" s="543"/>
      <c r="K22" s="543"/>
      <c r="L22" s="543"/>
      <c r="M22" s="543"/>
      <c r="N22" s="543"/>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202" t="s">
        <v>81</v>
      </c>
      <c r="I34" s="109" t="s">
        <v>82</v>
      </c>
      <c r="J34" s="203" t="s">
        <v>144</v>
      </c>
      <c r="K34" s="109" t="s">
        <v>83</v>
      </c>
      <c r="L34" s="203" t="s">
        <v>144</v>
      </c>
      <c r="M34" s="109" t="s">
        <v>84</v>
      </c>
      <c r="N34" s="203" t="s">
        <v>144</v>
      </c>
      <c r="O34" s="203" t="s">
        <v>85</v>
      </c>
      <c r="P34" s="471" t="s">
        <v>144</v>
      </c>
      <c r="Q34" s="472"/>
      <c r="R34" s="203"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7"/>
      <c r="Q36" s="468"/>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7"/>
      <c r="Q38" s="468"/>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7"/>
      <c r="Q40" s="468"/>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7"/>
      <c r="Q43" s="468"/>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77"/>
      <c r="Q48" s="469"/>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202" t="s">
        <v>81</v>
      </c>
      <c r="I53" s="109" t="s">
        <v>82</v>
      </c>
      <c r="J53" s="203" t="s">
        <v>144</v>
      </c>
      <c r="K53" s="109" t="s">
        <v>83</v>
      </c>
      <c r="L53" s="203" t="s">
        <v>144</v>
      </c>
      <c r="M53" s="109" t="s">
        <v>84</v>
      </c>
      <c r="N53" s="203" t="s">
        <v>144</v>
      </c>
      <c r="O53" s="203" t="s">
        <v>85</v>
      </c>
      <c r="P53" s="471" t="s">
        <v>144</v>
      </c>
      <c r="Q53" s="472"/>
      <c r="R53" s="203" t="s">
        <v>86</v>
      </c>
      <c r="S53" s="473" t="s">
        <v>144</v>
      </c>
      <c r="T53" s="473"/>
    </row>
    <row r="54" spans="1:21" ht="60" customHeight="1" x14ac:dyDescent="0.25">
      <c r="A54" s="443" t="s">
        <v>145</v>
      </c>
      <c r="B54" s="443"/>
      <c r="C54" s="443"/>
      <c r="D54" s="443"/>
      <c r="E54" s="443"/>
      <c r="F54" s="436" t="s">
        <v>159</v>
      </c>
      <c r="G54" s="436"/>
      <c r="H54" s="201">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201">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201">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IF(OR(AND(K51&lt;=85,K57=100),AND(K51&lt;=85,K57=50)),0,IF(OR(AND(K51&gt;=95,K57=100)),100,IF(OR(AND(K51&gt;=95,K57=50),AND(K51&lt;=94,K57=100),AND(K51&gt;=86,K57=100),AND(K51&lt;=94,K57=50),AND(K51&gt;=86,K57=50)),50,IF(OR(AND(K51&gt;=95,K57=0),AND(K51&lt;=94,K57=0),AND(K51&gt;=86,K57=0),AND(K51&lt;=85,K57=0)),0))))</f>
        <v>0</v>
      </c>
      <c r="L59" s="450"/>
      <c r="M59" s="449">
        <f>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201">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201">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201">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f>(O73*1)</f>
        <v>1</v>
      </c>
      <c r="B81" s="437"/>
      <c r="C81" s="437"/>
      <c r="D81" s="437"/>
      <c r="E81" s="437"/>
      <c r="F81" s="437"/>
      <c r="G81" s="437"/>
      <c r="H81" s="437">
        <f>(O77*1)</f>
        <v>1</v>
      </c>
      <c r="I81" s="437"/>
      <c r="J81" s="437"/>
      <c r="K81" s="437"/>
      <c r="L81" s="437"/>
      <c r="M81" s="437"/>
      <c r="N81" s="437"/>
      <c r="O81" s="438" t="str">
        <f>IF(OR(AND(A81=1,H81=1),AND(A81=2,H81=1),AND(A81=1,H81=2),AND(A81=2,H81=2),AND(A81=3,H81=1)),"MODERADO",IF(OR(AND(A81=4,H81=1),AND(A81=3,H81=2),AND(A81=2,H81=3),AND(A81=1,H81=3)),"MODERADO",IF(OR(AND(A81=5,H81=1),AND(A81=5,H81=2),AND(A81=4,H81=2),AND(A81=4,H81=3),AND(A81=3,H81=3),AND(A81=2,H81=4),AND(A81=1,H81=4),AND(A81=1,H81=5)),"ALTO",IF(OR(AND(A81=5,H81=3),AND(A81=5,H81=4),AND(A81=4,H81=4),AND(A81=3,H81=4),AND(A81=5,H81=5),AND(A81=4,H81=5),AND(A81=3,H81=5),AND(A81=2,H81=5)),"EXTREMO",""))))</f>
        <v>MODERADO</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sheetProtection algorithmName="SHA-512" hashValue="OGF8iMrcWCFYJbwWUSRHoL4S0ioGVqFJxGn5Ff/w5nIZMhbqzT1L7pTJVJCyFG+HbeZdFJY0YxBpD9hWeVExVg==" saltValue="JZXp2fW+0HXl3jRSICgJoA==" spinCount="100000" sheet="1" objects="1" scenarios="1"/>
  <mergeCells count="205">
    <mergeCell ref="B7:C7"/>
    <mergeCell ref="D7:T7"/>
    <mergeCell ref="A8:T8"/>
    <mergeCell ref="A9:T9"/>
    <mergeCell ref="A10:F10"/>
    <mergeCell ref="G10:I10"/>
    <mergeCell ref="J10:T10"/>
    <mergeCell ref="B1:T1"/>
    <mergeCell ref="B2:T2"/>
    <mergeCell ref="B3:T3"/>
    <mergeCell ref="A5:T5"/>
    <mergeCell ref="B6:C6"/>
    <mergeCell ref="D6:T6"/>
    <mergeCell ref="A18:F18"/>
    <mergeCell ref="H18:N18"/>
    <mergeCell ref="A19:F19"/>
    <mergeCell ref="H19:N19"/>
    <mergeCell ref="A20:F20"/>
    <mergeCell ref="H20:N20"/>
    <mergeCell ref="A11:F11"/>
    <mergeCell ref="G11:I11"/>
    <mergeCell ref="J11:T11"/>
    <mergeCell ref="A13:T13"/>
    <mergeCell ref="A14:T14"/>
    <mergeCell ref="A15:F17"/>
    <mergeCell ref="G15:N17"/>
    <mergeCell ref="O15:T15"/>
    <mergeCell ref="O16:Q16"/>
    <mergeCell ref="R16:T16"/>
    <mergeCell ref="A27:G27"/>
    <mergeCell ref="A28:G28"/>
    <mergeCell ref="A29:G29"/>
    <mergeCell ref="A30:G30"/>
    <mergeCell ref="A32:T32"/>
    <mergeCell ref="A33:T33"/>
    <mergeCell ref="A21:F21"/>
    <mergeCell ref="H21:N21"/>
    <mergeCell ref="A22:F22"/>
    <mergeCell ref="H22:N22"/>
    <mergeCell ref="A25:G25"/>
    <mergeCell ref="A26:G26"/>
    <mergeCell ref="N35:N36"/>
    <mergeCell ref="O35:O36"/>
    <mergeCell ref="P35:Q36"/>
    <mergeCell ref="R35:R36"/>
    <mergeCell ref="S35:T36"/>
    <mergeCell ref="F36:G36"/>
    <mergeCell ref="A34:G34"/>
    <mergeCell ref="P34:Q34"/>
    <mergeCell ref="S34:T34"/>
    <mergeCell ref="A35:E36"/>
    <mergeCell ref="F35:G35"/>
    <mergeCell ref="I35:I36"/>
    <mergeCell ref="J35:J36"/>
    <mergeCell ref="K35:K36"/>
    <mergeCell ref="L35:L36"/>
    <mergeCell ref="M35:M36"/>
    <mergeCell ref="M37:M38"/>
    <mergeCell ref="N37:N38"/>
    <mergeCell ref="O37:O38"/>
    <mergeCell ref="P37:Q38"/>
    <mergeCell ref="R37:R38"/>
    <mergeCell ref="S37:T38"/>
    <mergeCell ref="A37:E38"/>
    <mergeCell ref="F37:G37"/>
    <mergeCell ref="I37:I38"/>
    <mergeCell ref="J37:J38"/>
    <mergeCell ref="K37:K38"/>
    <mergeCell ref="L37:L38"/>
    <mergeCell ref="F38:G38"/>
    <mergeCell ref="M39:M40"/>
    <mergeCell ref="N39:N40"/>
    <mergeCell ref="O39:O40"/>
    <mergeCell ref="P39:Q40"/>
    <mergeCell ref="R39:R40"/>
    <mergeCell ref="S39:T40"/>
    <mergeCell ref="A39:E40"/>
    <mergeCell ref="F39:G39"/>
    <mergeCell ref="I39:I40"/>
    <mergeCell ref="J39:J40"/>
    <mergeCell ref="K39:K40"/>
    <mergeCell ref="L39:L40"/>
    <mergeCell ref="F40:G40"/>
    <mergeCell ref="M41:M43"/>
    <mergeCell ref="N41:N43"/>
    <mergeCell ref="O41:O43"/>
    <mergeCell ref="P41:Q43"/>
    <mergeCell ref="R41:R43"/>
    <mergeCell ref="S41:T43"/>
    <mergeCell ref="A41:E43"/>
    <mergeCell ref="F41:G41"/>
    <mergeCell ref="I41:I43"/>
    <mergeCell ref="J41:J43"/>
    <mergeCell ref="K41:K43"/>
    <mergeCell ref="L41:L43"/>
    <mergeCell ref="F42:G42"/>
    <mergeCell ref="F43:G43"/>
    <mergeCell ref="M44:M45"/>
    <mergeCell ref="N44:N45"/>
    <mergeCell ref="O44:O45"/>
    <mergeCell ref="P44:Q45"/>
    <mergeCell ref="R44:R45"/>
    <mergeCell ref="S44:T45"/>
    <mergeCell ref="A44:E45"/>
    <mergeCell ref="F44:G44"/>
    <mergeCell ref="I44:I45"/>
    <mergeCell ref="J44:J45"/>
    <mergeCell ref="K44:K45"/>
    <mergeCell ref="L44:L45"/>
    <mergeCell ref="F45:G45"/>
    <mergeCell ref="M46:M47"/>
    <mergeCell ref="N46:N47"/>
    <mergeCell ref="O46:O47"/>
    <mergeCell ref="P46:Q47"/>
    <mergeCell ref="R46:R47"/>
    <mergeCell ref="S46:T47"/>
    <mergeCell ref="A46:E47"/>
    <mergeCell ref="F46:G46"/>
    <mergeCell ref="I46:I47"/>
    <mergeCell ref="J46:J47"/>
    <mergeCell ref="K46:K47"/>
    <mergeCell ref="L46:L47"/>
    <mergeCell ref="F47:G47"/>
    <mergeCell ref="A51:G51"/>
    <mergeCell ref="I51:J51"/>
    <mergeCell ref="K51:L51"/>
    <mergeCell ref="M51:N51"/>
    <mergeCell ref="O51:Q51"/>
    <mergeCell ref="R51:T51"/>
    <mergeCell ref="M48:M50"/>
    <mergeCell ref="N48:N50"/>
    <mergeCell ref="O48:O50"/>
    <mergeCell ref="P48:Q50"/>
    <mergeCell ref="R48:R50"/>
    <mergeCell ref="S48:T50"/>
    <mergeCell ref="A48:E50"/>
    <mergeCell ref="F48:G48"/>
    <mergeCell ref="I48:I50"/>
    <mergeCell ref="J48:J50"/>
    <mergeCell ref="K48:K50"/>
    <mergeCell ref="L48:L50"/>
    <mergeCell ref="F49:G49"/>
    <mergeCell ref="F50:G50"/>
    <mergeCell ref="A52:T52"/>
    <mergeCell ref="A53:G53"/>
    <mergeCell ref="P53:Q53"/>
    <mergeCell ref="S53:T53"/>
    <mergeCell ref="A54:E56"/>
    <mergeCell ref="F54:G54"/>
    <mergeCell ref="I54:I56"/>
    <mergeCell ref="J54:J56"/>
    <mergeCell ref="K54:K56"/>
    <mergeCell ref="L54:L56"/>
    <mergeCell ref="F55:G55"/>
    <mergeCell ref="F56:G56"/>
    <mergeCell ref="A57:H57"/>
    <mergeCell ref="I57:J57"/>
    <mergeCell ref="K57:L57"/>
    <mergeCell ref="M57:N57"/>
    <mergeCell ref="M54:M56"/>
    <mergeCell ref="N54:N56"/>
    <mergeCell ref="O54:O56"/>
    <mergeCell ref="O57:Q57"/>
    <mergeCell ref="R57:T57"/>
    <mergeCell ref="P54:Q56"/>
    <mergeCell ref="R54:R56"/>
    <mergeCell ref="S54:T56"/>
    <mergeCell ref="A58:T58"/>
    <mergeCell ref="A59:E61"/>
    <mergeCell ref="F59:H59"/>
    <mergeCell ref="I59:J61"/>
    <mergeCell ref="K59:L61"/>
    <mergeCell ref="M59:N61"/>
    <mergeCell ref="O59:Q61"/>
    <mergeCell ref="R59:T61"/>
    <mergeCell ref="A69:T69"/>
    <mergeCell ref="A71:T71"/>
    <mergeCell ref="A72:G72"/>
    <mergeCell ref="H72:N72"/>
    <mergeCell ref="O72:T72"/>
    <mergeCell ref="A73:G73"/>
    <mergeCell ref="H73:N73"/>
    <mergeCell ref="O73:T73"/>
    <mergeCell ref="F60:H60"/>
    <mergeCell ref="F61:H61"/>
    <mergeCell ref="A62:T62"/>
    <mergeCell ref="A63:E65"/>
    <mergeCell ref="F63:G63"/>
    <mergeCell ref="I63:T65"/>
    <mergeCell ref="F64:G64"/>
    <mergeCell ref="F65:G65"/>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s>
  <conditionalFormatting sqref="J11">
    <cfRule type="expression" dxfId="110" priority="8" stopIfTrue="1">
      <formula>LEFT(J11,4)="ALTO"</formula>
    </cfRule>
    <cfRule type="expression" dxfId="109" priority="9" stopIfTrue="1">
      <formula>LEFT(J11,8)="MODERADO"</formula>
    </cfRule>
    <cfRule type="expression" dxfId="108" priority="10" stopIfTrue="1">
      <formula>LEFT(J11,7)="EXTREMO"</formula>
    </cfRule>
    <cfRule type="expression" dxfId="107" priority="11" stopIfTrue="1">
      <formula>LEFT(J11,4)="BAJO"</formula>
    </cfRule>
  </conditionalFormatting>
  <conditionalFormatting sqref="O81">
    <cfRule type="expression" dxfId="106" priority="4" stopIfTrue="1">
      <formula>LEFT(O81,4)="ALTO"</formula>
    </cfRule>
    <cfRule type="expression" dxfId="105" priority="5" stopIfTrue="1">
      <formula>LEFT(O81,8)="MODERADO"</formula>
    </cfRule>
    <cfRule type="expression" dxfId="104" priority="6" stopIfTrue="1">
      <formula>LEFT(O81,7)="EXTREMO"</formula>
    </cfRule>
    <cfRule type="expression" dxfId="103" priority="7" stopIfTrue="1">
      <formula>LEFT(O81,4)="BAJO"</formula>
    </cfRule>
  </conditionalFormatting>
  <conditionalFormatting sqref="I63:T65">
    <cfRule type="containsText" dxfId="102" priority="1" stopIfTrue="1" operator="containsText" text="Fuerte">
      <formula>NOT(ISERROR(SEARCH("Fuerte",I63)))</formula>
    </cfRule>
    <cfRule type="containsText" dxfId="101" priority="2" stopIfTrue="1" operator="containsText" text="Moderado">
      <formula>NOT(ISERROR(SEARCH("Moderado",I63)))</formula>
    </cfRule>
    <cfRule type="containsText" dxfId="100" priority="3" stopIfTrue="1" operator="containsText" text="BAJO">
      <formula>NOT(ISERROR(SEARCH("BAJO",I63)))</formula>
    </cfRule>
  </conditionalFormatting>
  <pageMargins left="0.7" right="0.7" top="0.75" bottom="0.75" header="0.3" footer="0.3"/>
  <pageSetup paperSize="9" scale="10" orientation="portrait" horizont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5" tint="0.79998168889431442"/>
  </sheetPr>
  <dimension ref="A1:N27"/>
  <sheetViews>
    <sheetView topLeftCell="A13" zoomScale="70" zoomScaleNormal="70" workbookViewId="0">
      <selection activeCell="L10" sqref="L10"/>
    </sheetView>
  </sheetViews>
  <sheetFormatPr baseColWidth="10" defaultRowHeight="14.5" x14ac:dyDescent="0.35"/>
  <sheetData>
    <row r="1" spans="1:13" ht="15" thickBot="1" x14ac:dyDescent="0.4">
      <c r="A1" s="561" t="s">
        <v>106</v>
      </c>
      <c r="B1" s="562"/>
      <c r="C1" s="562"/>
      <c r="D1" s="562"/>
      <c r="E1" s="562"/>
      <c r="F1" s="562"/>
      <c r="G1" s="562"/>
      <c r="H1" s="562"/>
      <c r="I1" s="562"/>
      <c r="J1" s="562"/>
      <c r="K1" s="562"/>
      <c r="L1" s="562"/>
      <c r="M1" s="563"/>
    </row>
    <row r="2" spans="1:13" ht="25.5" customHeight="1" x14ac:dyDescent="0.35">
      <c r="A2" s="564" t="s">
        <v>14</v>
      </c>
      <c r="B2" s="566" t="s">
        <v>107</v>
      </c>
      <c r="C2" s="567"/>
      <c r="D2" s="567"/>
      <c r="E2" s="567"/>
      <c r="F2" s="567"/>
      <c r="G2" s="567"/>
      <c r="H2" s="567"/>
      <c r="I2" s="567"/>
      <c r="J2" s="567"/>
      <c r="K2" s="567"/>
      <c r="L2" s="570" t="s">
        <v>195</v>
      </c>
      <c r="M2" s="571"/>
    </row>
    <row r="3" spans="1:13" ht="25.5" customHeight="1" x14ac:dyDescent="0.35">
      <c r="A3" s="565"/>
      <c r="B3" s="568"/>
      <c r="C3" s="569"/>
      <c r="D3" s="569"/>
      <c r="E3" s="569"/>
      <c r="F3" s="569"/>
      <c r="G3" s="569"/>
      <c r="H3" s="569"/>
      <c r="I3" s="569"/>
      <c r="J3" s="569"/>
      <c r="K3" s="569"/>
      <c r="L3" s="115" t="s">
        <v>108</v>
      </c>
      <c r="M3" s="116" t="s">
        <v>109</v>
      </c>
    </row>
    <row r="4" spans="1:13" ht="30" customHeight="1" x14ac:dyDescent="0.35">
      <c r="A4" s="65">
        <v>1</v>
      </c>
      <c r="B4" s="555" t="s">
        <v>110</v>
      </c>
      <c r="C4" s="556"/>
      <c r="D4" s="556"/>
      <c r="E4" s="556"/>
      <c r="F4" s="556"/>
      <c r="G4" s="556"/>
      <c r="H4" s="556"/>
      <c r="I4" s="556"/>
      <c r="J4" s="556"/>
      <c r="K4" s="557"/>
      <c r="L4" s="136"/>
      <c r="M4" s="137"/>
    </row>
    <row r="5" spans="1:13" ht="30" customHeight="1" x14ac:dyDescent="0.35">
      <c r="A5" s="65">
        <v>2</v>
      </c>
      <c r="B5" s="555" t="s">
        <v>111</v>
      </c>
      <c r="C5" s="556"/>
      <c r="D5" s="556"/>
      <c r="E5" s="556"/>
      <c r="F5" s="556"/>
      <c r="G5" s="556"/>
      <c r="H5" s="556"/>
      <c r="I5" s="556"/>
      <c r="J5" s="556"/>
      <c r="K5" s="557"/>
      <c r="L5" s="136"/>
      <c r="M5" s="137"/>
    </row>
    <row r="6" spans="1:13" ht="30" customHeight="1" x14ac:dyDescent="0.35">
      <c r="A6" s="65">
        <v>3</v>
      </c>
      <c r="B6" s="555" t="s">
        <v>112</v>
      </c>
      <c r="C6" s="556"/>
      <c r="D6" s="556"/>
      <c r="E6" s="556"/>
      <c r="F6" s="556"/>
      <c r="G6" s="556"/>
      <c r="H6" s="556"/>
      <c r="I6" s="556"/>
      <c r="J6" s="556"/>
      <c r="K6" s="557"/>
      <c r="L6" s="136"/>
      <c r="M6" s="137"/>
    </row>
    <row r="7" spans="1:13" ht="30" customHeight="1" x14ac:dyDescent="0.35">
      <c r="A7" s="65">
        <v>4</v>
      </c>
      <c r="B7" s="555" t="s">
        <v>113</v>
      </c>
      <c r="C7" s="556"/>
      <c r="D7" s="556"/>
      <c r="E7" s="556"/>
      <c r="F7" s="556"/>
      <c r="G7" s="556"/>
      <c r="H7" s="556"/>
      <c r="I7" s="556"/>
      <c r="J7" s="556"/>
      <c r="K7" s="557"/>
      <c r="L7" s="136"/>
      <c r="M7" s="137"/>
    </row>
    <row r="8" spans="1:13" ht="30" customHeight="1" x14ac:dyDescent="0.35">
      <c r="A8" s="65">
        <v>5</v>
      </c>
      <c r="B8" s="555" t="s">
        <v>114</v>
      </c>
      <c r="C8" s="556"/>
      <c r="D8" s="556"/>
      <c r="E8" s="556"/>
      <c r="F8" s="556"/>
      <c r="G8" s="556"/>
      <c r="H8" s="556"/>
      <c r="I8" s="556"/>
      <c r="J8" s="556"/>
      <c r="K8" s="557"/>
      <c r="L8" s="136"/>
      <c r="M8" s="137"/>
    </row>
    <row r="9" spans="1:13" ht="30" customHeight="1" x14ac:dyDescent="0.35">
      <c r="A9" s="65">
        <v>6</v>
      </c>
      <c r="B9" s="555" t="s">
        <v>115</v>
      </c>
      <c r="C9" s="556"/>
      <c r="D9" s="556"/>
      <c r="E9" s="556"/>
      <c r="F9" s="556"/>
      <c r="G9" s="556"/>
      <c r="H9" s="556"/>
      <c r="I9" s="556"/>
      <c r="J9" s="556"/>
      <c r="K9" s="557"/>
      <c r="L9" s="136"/>
      <c r="M9" s="137"/>
    </row>
    <row r="10" spans="1:13" ht="30" customHeight="1" x14ac:dyDescent="0.35">
      <c r="A10" s="65">
        <v>7</v>
      </c>
      <c r="B10" s="555" t="s">
        <v>116</v>
      </c>
      <c r="C10" s="556"/>
      <c r="D10" s="556"/>
      <c r="E10" s="556"/>
      <c r="F10" s="556"/>
      <c r="G10" s="556"/>
      <c r="H10" s="556"/>
      <c r="I10" s="556"/>
      <c r="J10" s="556"/>
      <c r="K10" s="557"/>
      <c r="L10" s="136"/>
      <c r="M10" s="137"/>
    </row>
    <row r="11" spans="1:13" ht="30" customHeight="1" x14ac:dyDescent="0.35">
      <c r="A11" s="65">
        <v>8</v>
      </c>
      <c r="B11" s="555" t="s">
        <v>117</v>
      </c>
      <c r="C11" s="556"/>
      <c r="D11" s="556"/>
      <c r="E11" s="556"/>
      <c r="F11" s="556"/>
      <c r="G11" s="556"/>
      <c r="H11" s="556"/>
      <c r="I11" s="556"/>
      <c r="J11" s="556"/>
      <c r="K11" s="557"/>
      <c r="L11" s="136"/>
      <c r="M11" s="137"/>
    </row>
    <row r="12" spans="1:13" ht="30" customHeight="1" x14ac:dyDescent="0.35">
      <c r="A12" s="65">
        <v>9</v>
      </c>
      <c r="B12" s="555" t="s">
        <v>118</v>
      </c>
      <c r="C12" s="556"/>
      <c r="D12" s="556"/>
      <c r="E12" s="556"/>
      <c r="F12" s="556"/>
      <c r="G12" s="556"/>
      <c r="H12" s="556"/>
      <c r="I12" s="556"/>
      <c r="J12" s="556"/>
      <c r="K12" s="557"/>
      <c r="L12" s="136"/>
      <c r="M12" s="137"/>
    </row>
    <row r="13" spans="1:13" ht="30" customHeight="1" x14ac:dyDescent="0.35">
      <c r="A13" s="65">
        <v>10</v>
      </c>
      <c r="B13" s="555" t="s">
        <v>119</v>
      </c>
      <c r="C13" s="556"/>
      <c r="D13" s="556"/>
      <c r="E13" s="556"/>
      <c r="F13" s="556"/>
      <c r="G13" s="556"/>
      <c r="H13" s="556"/>
      <c r="I13" s="556"/>
      <c r="J13" s="556"/>
      <c r="K13" s="557"/>
      <c r="L13" s="136"/>
      <c r="M13" s="137"/>
    </row>
    <row r="14" spans="1:13" ht="30" customHeight="1" x14ac:dyDescent="0.35">
      <c r="A14" s="65">
        <v>11</v>
      </c>
      <c r="B14" s="555" t="s">
        <v>120</v>
      </c>
      <c r="C14" s="556"/>
      <c r="D14" s="556"/>
      <c r="E14" s="556"/>
      <c r="F14" s="556"/>
      <c r="G14" s="556"/>
      <c r="H14" s="556"/>
      <c r="I14" s="556"/>
      <c r="J14" s="556"/>
      <c r="K14" s="557"/>
      <c r="L14" s="136"/>
      <c r="M14" s="137"/>
    </row>
    <row r="15" spans="1:13" ht="30" customHeight="1" x14ac:dyDescent="0.35">
      <c r="A15" s="65">
        <v>12</v>
      </c>
      <c r="B15" s="555" t="s">
        <v>121</v>
      </c>
      <c r="C15" s="556"/>
      <c r="D15" s="556"/>
      <c r="E15" s="556"/>
      <c r="F15" s="556"/>
      <c r="G15" s="556"/>
      <c r="H15" s="556"/>
      <c r="I15" s="556"/>
      <c r="J15" s="556"/>
      <c r="K15" s="557"/>
      <c r="L15" s="136"/>
      <c r="M15" s="137"/>
    </row>
    <row r="16" spans="1:13" ht="30" customHeight="1" x14ac:dyDescent="0.35">
      <c r="A16" s="65">
        <v>13</v>
      </c>
      <c r="B16" s="555" t="s">
        <v>122</v>
      </c>
      <c r="C16" s="556"/>
      <c r="D16" s="556"/>
      <c r="E16" s="556"/>
      <c r="F16" s="556"/>
      <c r="G16" s="556"/>
      <c r="H16" s="556"/>
      <c r="I16" s="556"/>
      <c r="J16" s="556"/>
      <c r="K16" s="557"/>
      <c r="L16" s="136"/>
      <c r="M16" s="137"/>
    </row>
    <row r="17" spans="1:14" ht="30" customHeight="1" x14ac:dyDescent="0.35">
      <c r="A17" s="65">
        <v>14</v>
      </c>
      <c r="B17" s="555" t="s">
        <v>123</v>
      </c>
      <c r="C17" s="556"/>
      <c r="D17" s="556"/>
      <c r="E17" s="556"/>
      <c r="F17" s="556"/>
      <c r="G17" s="556"/>
      <c r="H17" s="556"/>
      <c r="I17" s="556"/>
      <c r="J17" s="556"/>
      <c r="K17" s="557"/>
      <c r="L17" s="136"/>
      <c r="M17" s="137"/>
    </row>
    <row r="18" spans="1:14" ht="30" customHeight="1" x14ac:dyDescent="0.35">
      <c r="A18" s="65">
        <v>15</v>
      </c>
      <c r="B18" s="555" t="s">
        <v>124</v>
      </c>
      <c r="C18" s="556"/>
      <c r="D18" s="556"/>
      <c r="E18" s="556"/>
      <c r="F18" s="556"/>
      <c r="G18" s="556"/>
      <c r="H18" s="556"/>
      <c r="I18" s="556"/>
      <c r="J18" s="556"/>
      <c r="K18" s="557"/>
      <c r="L18" s="136"/>
      <c r="M18" s="137"/>
    </row>
    <row r="19" spans="1:14" ht="30" customHeight="1" x14ac:dyDescent="0.35">
      <c r="A19" s="65">
        <v>16</v>
      </c>
      <c r="B19" s="555" t="s">
        <v>125</v>
      </c>
      <c r="C19" s="556"/>
      <c r="D19" s="556"/>
      <c r="E19" s="556"/>
      <c r="F19" s="556"/>
      <c r="G19" s="556"/>
      <c r="H19" s="556"/>
      <c r="I19" s="556"/>
      <c r="J19" s="556"/>
      <c r="K19" s="557"/>
      <c r="L19" s="136"/>
      <c r="M19" s="137"/>
    </row>
    <row r="20" spans="1:14" ht="30" customHeight="1" x14ac:dyDescent="0.35">
      <c r="A20" s="65">
        <v>17</v>
      </c>
      <c r="B20" s="555" t="s">
        <v>126</v>
      </c>
      <c r="C20" s="556"/>
      <c r="D20" s="556"/>
      <c r="E20" s="556"/>
      <c r="F20" s="556"/>
      <c r="G20" s="556"/>
      <c r="H20" s="556"/>
      <c r="I20" s="556"/>
      <c r="J20" s="556"/>
      <c r="K20" s="557"/>
      <c r="L20" s="136"/>
      <c r="M20" s="137"/>
    </row>
    <row r="21" spans="1:14" ht="30" customHeight="1" x14ac:dyDescent="0.35">
      <c r="A21" s="65">
        <v>18</v>
      </c>
      <c r="B21" s="555" t="s">
        <v>127</v>
      </c>
      <c r="C21" s="556"/>
      <c r="D21" s="556"/>
      <c r="E21" s="556"/>
      <c r="F21" s="556"/>
      <c r="G21" s="556"/>
      <c r="H21" s="556"/>
      <c r="I21" s="556"/>
      <c r="J21" s="556"/>
      <c r="K21" s="557"/>
      <c r="L21" s="136"/>
      <c r="M21" s="137"/>
    </row>
    <row r="22" spans="1:14" ht="30" customHeight="1" x14ac:dyDescent="0.35">
      <c r="A22" s="65">
        <v>19</v>
      </c>
      <c r="B22" s="555" t="s">
        <v>128</v>
      </c>
      <c r="C22" s="556"/>
      <c r="D22" s="556"/>
      <c r="E22" s="556"/>
      <c r="F22" s="556"/>
      <c r="G22" s="556"/>
      <c r="H22" s="556"/>
      <c r="I22" s="556"/>
      <c r="J22" s="556"/>
      <c r="K22" s="557"/>
      <c r="L22" s="136"/>
      <c r="M22" s="137"/>
    </row>
    <row r="23" spans="1:14" x14ac:dyDescent="0.35">
      <c r="A23" s="66"/>
      <c r="B23" s="67"/>
      <c r="C23" s="67"/>
      <c r="D23" s="67"/>
      <c r="E23" s="67"/>
      <c r="F23" s="67"/>
      <c r="G23" s="67"/>
      <c r="H23" s="67"/>
      <c r="I23" s="67"/>
      <c r="J23" s="67"/>
      <c r="K23" s="68"/>
      <c r="L23" s="68"/>
      <c r="M23" s="68"/>
    </row>
    <row r="24" spans="1:14" ht="36.75" customHeight="1" x14ac:dyDescent="0.35">
      <c r="A24" s="558" t="s">
        <v>129</v>
      </c>
      <c r="B24" s="558"/>
      <c r="C24" s="117">
        <f>COUNTIF(L4:L22,"X")</f>
        <v>0</v>
      </c>
      <c r="D24" s="118"/>
      <c r="E24" s="558" t="s">
        <v>130</v>
      </c>
      <c r="F24" s="558"/>
      <c r="G24" s="558"/>
      <c r="H24" s="117">
        <f>COUNTIF(M4:M22,"X")</f>
        <v>0</v>
      </c>
      <c r="I24" s="559" t="s">
        <v>192</v>
      </c>
      <c r="J24" s="559"/>
      <c r="K24" s="559"/>
      <c r="L24" s="559"/>
      <c r="M24" s="559"/>
      <c r="N24" s="123"/>
    </row>
    <row r="25" spans="1:14" x14ac:dyDescent="0.35">
      <c r="A25" s="120"/>
      <c r="B25" s="120"/>
      <c r="C25" s="121"/>
      <c r="D25" s="121"/>
      <c r="E25" s="122"/>
      <c r="F25" s="122"/>
      <c r="G25" s="122"/>
      <c r="H25" s="119"/>
      <c r="I25" s="559"/>
      <c r="J25" s="559"/>
      <c r="K25" s="559"/>
      <c r="L25" s="559"/>
      <c r="M25" s="559"/>
    </row>
    <row r="26" spans="1:14" ht="36" customHeight="1" x14ac:dyDescent="0.35">
      <c r="A26" s="560" t="s">
        <v>131</v>
      </c>
      <c r="B26" s="560"/>
      <c r="C26" s="554">
        <f>IF(OR(F26="Moderado"),"3",IF(OR(F26="Alto"),"4",IF(OR(F26="Catastrofico"),5,)))</f>
        <v>0</v>
      </c>
      <c r="D26" s="554"/>
      <c r="E26" s="554"/>
      <c r="F26" s="554" t="str">
        <f>IF(OR(L19="X"),"CATASTROFICO",IF(OR(C24=1,C24=2,C24=3,C24=4,C24=5),"MODERADO",IF(OR(C24=6,C24=7,C24=8,C24=9,C24=10,C24=11),"ALTO",IF(OR(C24=12,C24=13,C24=14,C24=15,C24=16,C24=17,C24=18,C24=19),"CATASTROFICO",""))))</f>
        <v/>
      </c>
      <c r="G26" s="554"/>
      <c r="I26" s="559"/>
      <c r="J26" s="559"/>
      <c r="K26" s="559"/>
      <c r="L26" s="559"/>
      <c r="M26" s="559"/>
    </row>
    <row r="27" spans="1:14" x14ac:dyDescent="0.35">
      <c r="A27" s="70"/>
      <c r="B27" s="70"/>
      <c r="C27" s="71"/>
      <c r="D27" s="71"/>
      <c r="E27" s="70"/>
      <c r="F27" s="71"/>
      <c r="G27" s="71"/>
      <c r="H27" s="72"/>
      <c r="I27" s="72"/>
      <c r="J27" s="69"/>
      <c r="K27" s="68"/>
      <c r="L27" s="68"/>
      <c r="M27" s="68"/>
    </row>
  </sheetData>
  <sheetProtection algorithmName="SHA-512" hashValue="43Pgzw9OYVP1xlriD+YJUWd1nGO4t6C1CFfPFaDs5Ex98tlE8nEehBrgenERNgM1SGH6bSiYpA6y/TRcts+XvA==" saltValue="MJbf335EHdRKZmA7BWzLwg==" spinCount="100000" sheet="1" objects="1" scenarios="1"/>
  <mergeCells count="29">
    <mergeCell ref="B10:K10"/>
    <mergeCell ref="B11:K11"/>
    <mergeCell ref="C26:E26"/>
    <mergeCell ref="B5:K5"/>
    <mergeCell ref="B6:K6"/>
    <mergeCell ref="B7:K7"/>
    <mergeCell ref="B8:K8"/>
    <mergeCell ref="B9:K9"/>
    <mergeCell ref="B12:K12"/>
    <mergeCell ref="B13:K13"/>
    <mergeCell ref="B14:K14"/>
    <mergeCell ref="B15:K15"/>
    <mergeCell ref="B16:K16"/>
    <mergeCell ref="B17:K17"/>
    <mergeCell ref="F26:G26"/>
    <mergeCell ref="B18:K18"/>
    <mergeCell ref="A1:M1"/>
    <mergeCell ref="A2:A3"/>
    <mergeCell ref="B2:K3"/>
    <mergeCell ref="L2:M2"/>
    <mergeCell ref="B4:K4"/>
    <mergeCell ref="B19:K19"/>
    <mergeCell ref="B20:K20"/>
    <mergeCell ref="B21:K21"/>
    <mergeCell ref="B22:K22"/>
    <mergeCell ref="A24:B24"/>
    <mergeCell ref="E24:G24"/>
    <mergeCell ref="I24:M26"/>
    <mergeCell ref="A26:B26"/>
  </mergeCells>
  <conditionalFormatting sqref="F26:G26">
    <cfRule type="containsText" dxfId="99" priority="1" stopIfTrue="1" operator="containsText" text="Moderado">
      <formula>NOT(ISERROR(SEARCH("Moderado",F26)))</formula>
    </cfRule>
    <cfRule type="containsText" dxfId="98" priority="2" stopIfTrue="1" operator="containsText" text="CATASTROFICO">
      <formula>NOT(ISERROR(SEARCH("CATASTROFICO",F26)))</formula>
    </cfRule>
    <cfRule type="containsText" dxfId="97" priority="3" stopIfTrue="1" operator="containsText" text="ALTO">
      <formula>NOT(ISERROR(SEARCH("ALTO",F26)))</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5"/>
  </sheetPr>
  <dimension ref="A1:U82"/>
  <sheetViews>
    <sheetView view="pageBreakPreview" topLeftCell="G1" zoomScale="25" zoomScaleNormal="70" zoomScaleSheetLayoutView="25" workbookViewId="0">
      <selection activeCell="J54" sqref="J54:J56"/>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f>'MAPA DE RIESGOS'!D78</f>
        <v>0</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RIESGOS'!A78</f>
        <v>0</v>
      </c>
      <c r="B7" s="538">
        <f>'MAPA DE RIESGOS'!C78</f>
        <v>0</v>
      </c>
      <c r="C7" s="539"/>
      <c r="D7" s="538">
        <f>'MAPA DE RIESGOS'!B78</f>
        <v>0</v>
      </c>
      <c r="E7" s="540"/>
      <c r="F7" s="540"/>
      <c r="G7" s="540"/>
      <c r="H7" s="540"/>
      <c r="I7" s="540"/>
      <c r="J7" s="540"/>
      <c r="K7" s="540"/>
      <c r="L7" s="540"/>
      <c r="M7" s="540"/>
      <c r="N7" s="540"/>
      <c r="O7" s="540"/>
      <c r="P7" s="540"/>
      <c r="Q7" s="540"/>
      <c r="R7" s="540"/>
      <c r="S7" s="540"/>
      <c r="T7" s="539"/>
    </row>
    <row r="8" spans="1:20" ht="409.6"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RIESGOS'!$G$78</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RIESGOS'!$H$78</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23" t="s">
        <v>72</v>
      </c>
      <c r="B13" s="523"/>
      <c r="C13" s="523"/>
      <c r="D13" s="523"/>
      <c r="E13" s="523"/>
      <c r="F13" s="523"/>
      <c r="G13" s="523"/>
      <c r="H13" s="523"/>
      <c r="I13" s="523"/>
      <c r="J13" s="523"/>
      <c r="K13" s="523"/>
      <c r="L13" s="523"/>
      <c r="M13" s="523"/>
      <c r="N13" s="523"/>
      <c r="O13" s="523"/>
      <c r="P13" s="523"/>
      <c r="Q13" s="523"/>
      <c r="R13" s="523"/>
      <c r="S13" s="523"/>
      <c r="T13" s="523"/>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45" t="s">
        <v>191</v>
      </c>
      <c r="B15" s="546"/>
      <c r="C15" s="546"/>
      <c r="D15" s="546"/>
      <c r="E15" s="546"/>
      <c r="F15" s="547"/>
      <c r="G15" s="545" t="s">
        <v>168</v>
      </c>
      <c r="H15" s="546"/>
      <c r="I15" s="546"/>
      <c r="J15" s="546"/>
      <c r="K15" s="546"/>
      <c r="L15" s="546"/>
      <c r="M15" s="546"/>
      <c r="N15" s="547"/>
      <c r="O15" s="442" t="s">
        <v>142</v>
      </c>
      <c r="P15" s="442"/>
      <c r="Q15" s="442"/>
      <c r="R15" s="442"/>
      <c r="S15" s="442"/>
      <c r="T15" s="442"/>
    </row>
    <row r="16" spans="1:20" ht="30" customHeight="1" x14ac:dyDescent="0.25">
      <c r="A16" s="548"/>
      <c r="B16" s="549"/>
      <c r="C16" s="549"/>
      <c r="D16" s="549"/>
      <c r="E16" s="549"/>
      <c r="F16" s="550"/>
      <c r="G16" s="548"/>
      <c r="H16" s="549"/>
      <c r="I16" s="549"/>
      <c r="J16" s="549"/>
      <c r="K16" s="549"/>
      <c r="L16" s="549"/>
      <c r="M16" s="549"/>
      <c r="N16" s="550"/>
      <c r="O16" s="522" t="s">
        <v>1</v>
      </c>
      <c r="P16" s="522"/>
      <c r="Q16" s="522"/>
      <c r="R16" s="522" t="s">
        <v>0</v>
      </c>
      <c r="S16" s="522"/>
      <c r="T16" s="522"/>
    </row>
    <row r="17" spans="1:20" ht="54" customHeight="1" x14ac:dyDescent="0.25">
      <c r="A17" s="551"/>
      <c r="B17" s="552"/>
      <c r="C17" s="552"/>
      <c r="D17" s="552"/>
      <c r="E17" s="552"/>
      <c r="F17" s="553"/>
      <c r="G17" s="551"/>
      <c r="H17" s="552"/>
      <c r="I17" s="552"/>
      <c r="J17" s="552"/>
      <c r="K17" s="552"/>
      <c r="L17" s="552"/>
      <c r="M17" s="552"/>
      <c r="N17" s="553"/>
      <c r="O17" s="105" t="s">
        <v>166</v>
      </c>
      <c r="P17" s="105" t="s">
        <v>167</v>
      </c>
      <c r="Q17" s="105" t="s">
        <v>169</v>
      </c>
      <c r="R17" s="105" t="s">
        <v>166</v>
      </c>
      <c r="S17" s="105" t="s">
        <v>167</v>
      </c>
      <c r="T17" s="105" t="s">
        <v>169</v>
      </c>
    </row>
    <row r="18" spans="1:20" ht="49.5" customHeight="1" x14ac:dyDescent="0.45">
      <c r="A18" s="542">
        <f>'MAPA DE RIESGOS'!E78</f>
        <v>0</v>
      </c>
      <c r="B18" s="543"/>
      <c r="C18" s="543"/>
      <c r="D18" s="543"/>
      <c r="E18" s="543"/>
      <c r="F18" s="544"/>
      <c r="G18" s="114" t="s">
        <v>74</v>
      </c>
      <c r="H18" s="542">
        <f>'MAPA DE RIESGOS'!J78</f>
        <v>0</v>
      </c>
      <c r="I18" s="543"/>
      <c r="J18" s="543"/>
      <c r="K18" s="543"/>
      <c r="L18" s="543"/>
      <c r="M18" s="543"/>
      <c r="N18" s="543"/>
      <c r="O18" s="87"/>
      <c r="P18" s="87"/>
      <c r="Q18" s="86"/>
      <c r="R18" s="86"/>
      <c r="S18" s="86"/>
      <c r="T18" s="86"/>
    </row>
    <row r="19" spans="1:20" ht="50.15" customHeight="1" x14ac:dyDescent="0.45">
      <c r="A19" s="542">
        <f>'MAPA DE RIESGOS'!E79</f>
        <v>0</v>
      </c>
      <c r="B19" s="543"/>
      <c r="C19" s="543"/>
      <c r="D19" s="543"/>
      <c r="E19" s="543"/>
      <c r="F19" s="544"/>
      <c r="G19" s="114" t="s">
        <v>75</v>
      </c>
      <c r="H19" s="542">
        <f>'MAPA DE RIESGOS'!J79</f>
        <v>0</v>
      </c>
      <c r="I19" s="543"/>
      <c r="J19" s="543"/>
      <c r="K19" s="543"/>
      <c r="L19" s="543"/>
      <c r="M19" s="543"/>
      <c r="N19" s="543"/>
      <c r="O19" s="87"/>
      <c r="P19" s="87"/>
      <c r="Q19" s="86"/>
      <c r="R19" s="86"/>
      <c r="S19" s="86"/>
      <c r="T19" s="86"/>
    </row>
    <row r="20" spans="1:20" ht="50.15" customHeight="1" x14ac:dyDescent="0.45">
      <c r="A20" s="542">
        <f>'MAPA DE RIESGOS'!E80</f>
        <v>0</v>
      </c>
      <c r="B20" s="543"/>
      <c r="C20" s="543"/>
      <c r="D20" s="543"/>
      <c r="E20" s="543"/>
      <c r="F20" s="544"/>
      <c r="G20" s="114" t="s">
        <v>76</v>
      </c>
      <c r="H20" s="542">
        <f>'MAPA DE RIESGOS'!J80</f>
        <v>0</v>
      </c>
      <c r="I20" s="543"/>
      <c r="J20" s="543"/>
      <c r="K20" s="543"/>
      <c r="L20" s="543"/>
      <c r="M20" s="543"/>
      <c r="N20" s="543"/>
      <c r="O20" s="87"/>
      <c r="P20" s="87"/>
      <c r="Q20" s="86"/>
      <c r="R20" s="86"/>
      <c r="S20" s="86"/>
      <c r="T20" s="86"/>
    </row>
    <row r="21" spans="1:20" ht="50.15" customHeight="1" x14ac:dyDescent="0.45">
      <c r="A21" s="542">
        <f>'MAPA DE RIESGOS'!E81</f>
        <v>0</v>
      </c>
      <c r="B21" s="543"/>
      <c r="C21" s="543"/>
      <c r="D21" s="543"/>
      <c r="E21" s="543"/>
      <c r="F21" s="544"/>
      <c r="G21" s="114" t="s">
        <v>77</v>
      </c>
      <c r="H21" s="542">
        <f>'MAPA DE RIESGOS'!J81</f>
        <v>0</v>
      </c>
      <c r="I21" s="543"/>
      <c r="J21" s="543"/>
      <c r="K21" s="543"/>
      <c r="L21" s="543"/>
      <c r="M21" s="543"/>
      <c r="N21" s="543"/>
      <c r="O21" s="87"/>
      <c r="P21" s="87"/>
      <c r="Q21" s="86"/>
      <c r="R21" s="86"/>
      <c r="S21" s="86"/>
      <c r="T21" s="86"/>
    </row>
    <row r="22" spans="1:20" ht="50.15" customHeight="1" x14ac:dyDescent="0.45">
      <c r="A22" s="542">
        <f>'MAPA DE RIESGOS'!E82</f>
        <v>0</v>
      </c>
      <c r="B22" s="543"/>
      <c r="C22" s="543"/>
      <c r="D22" s="543"/>
      <c r="E22" s="543"/>
      <c r="F22" s="544"/>
      <c r="G22" s="114" t="s">
        <v>78</v>
      </c>
      <c r="H22" s="542">
        <f>'MAPA DE RIESGOS'!J82</f>
        <v>0</v>
      </c>
      <c r="I22" s="543"/>
      <c r="J22" s="543"/>
      <c r="K22" s="543"/>
      <c r="L22" s="543"/>
      <c r="M22" s="543"/>
      <c r="N22" s="543"/>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7"/>
      <c r="Q36" s="468"/>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7"/>
      <c r="Q38" s="468"/>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7"/>
      <c r="Q40" s="468"/>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7"/>
      <c r="Q43" s="468"/>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77"/>
      <c r="Q48" s="469"/>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f>(O73*1)</f>
        <v>1</v>
      </c>
      <c r="B81" s="437"/>
      <c r="C81" s="437"/>
      <c r="D81" s="437"/>
      <c r="E81" s="437"/>
      <c r="F81" s="437"/>
      <c r="G81" s="437"/>
      <c r="H81" s="437">
        <f>(O77*1)</f>
        <v>1</v>
      </c>
      <c r="I81" s="437"/>
      <c r="J81" s="437"/>
      <c r="K81" s="437"/>
      <c r="L81" s="437"/>
      <c r="M81" s="437"/>
      <c r="N81" s="437"/>
      <c r="O81" s="438" t="str">
        <f>IF(OR(AND(A81=1,H81=1),AND(A81=2,H81=1),AND(A81=1,H81=2),AND(A81=2,H81=2),AND(A81=3,H81=1)),"MODERADO",IF(OR(AND(A81=4,H81=1),AND(A81=3,H81=2),AND(A81=2,H81=3),AND(A81=1,H81=3)),"MODERADO",IF(OR(AND(A81=5,H81=1),AND(A81=5,H81=2),AND(A81=4,H81=2),AND(A81=4,H81=3),AND(A81=3,H81=3),AND(A81=2,H81=4),AND(A81=1,H81=4),AND(A81=1,H81=5)),"ALTO",IF(OR(AND(A81=5,H81=3),AND(A81=5,H81=4),AND(A81=4,H81=4),AND(A81=3,H81=4),AND(A81=5,H81=5),AND(A81=4,H81=5),AND(A81=3,H81=5),AND(A81=2,H81=5)),"EXTREMO",""))))</f>
        <v>MODERADO</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sheetProtection algorithmName="SHA-512" hashValue="g439c+SR/etFDR6KjKXdCz6hwBKw6NJfauiZ7ocuvPUNhkvH+L5W7ehmsqDTI2gquN0yPbWrBtI7sfBlX92huw==" saltValue="MbrlQyrsaynX8nHgT0RtMQ==" spinCount="100000" sheet="1" objects="1" scenarios="1"/>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96" priority="14" stopIfTrue="1">
      <formula>LEFT(J11,4)="ALTO"</formula>
    </cfRule>
    <cfRule type="expression" dxfId="95" priority="15" stopIfTrue="1">
      <formula>LEFT(J11,8)="MODERADO"</formula>
    </cfRule>
    <cfRule type="expression" dxfId="94" priority="16" stopIfTrue="1">
      <formula>LEFT(J11,7)="EXTREMO"</formula>
    </cfRule>
    <cfRule type="expression" dxfId="93" priority="17" stopIfTrue="1">
      <formula>LEFT(J11,4)="BAJO"</formula>
    </cfRule>
  </conditionalFormatting>
  <conditionalFormatting sqref="O81">
    <cfRule type="expression" dxfId="92" priority="10" stopIfTrue="1">
      <formula>LEFT(O81,4)="ALTO"</formula>
    </cfRule>
    <cfRule type="expression" dxfId="91" priority="11" stopIfTrue="1">
      <formula>LEFT(O81,8)="MODERADO"</formula>
    </cfRule>
    <cfRule type="expression" dxfId="90" priority="12" stopIfTrue="1">
      <formula>LEFT(O81,7)="EXTREMO"</formula>
    </cfRule>
    <cfRule type="expression" dxfId="89" priority="13" stopIfTrue="1">
      <formula>LEFT(O81,4)="BAJO"</formula>
    </cfRule>
  </conditionalFormatting>
  <conditionalFormatting sqref="I63:T65">
    <cfRule type="containsText" dxfId="88" priority="1" stopIfTrue="1" operator="containsText" text="Fuerte">
      <formula>NOT(ISERROR(SEARCH("Fuerte",I63)))</formula>
    </cfRule>
    <cfRule type="containsText" dxfId="87" priority="2" stopIfTrue="1" operator="containsText" text="Moderado">
      <formula>NOT(ISERROR(SEARCH("Moderado",I63)))</formula>
    </cfRule>
    <cfRule type="containsText" dxfId="86" priority="3" stopIfTrue="1" operator="containsText" text="BAJO">
      <formula>NOT(ISERROR(SEARCH("BAJO",I63)))</formula>
    </cfRule>
  </conditionalFormatting>
  <pageMargins left="0.7" right="0.7" top="0.75" bottom="0.75" header="0.3" footer="0.3"/>
  <pageSetup paperSize="9" scale="10"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5" tint="0.79998168889431442"/>
  </sheetPr>
  <dimension ref="A1:N27"/>
  <sheetViews>
    <sheetView workbookViewId="0">
      <selection activeCell="L4" sqref="L4:M22"/>
    </sheetView>
  </sheetViews>
  <sheetFormatPr baseColWidth="10" defaultRowHeight="14.5" x14ac:dyDescent="0.35"/>
  <sheetData>
    <row r="1" spans="1:13" ht="15" thickBot="1" x14ac:dyDescent="0.4">
      <c r="A1" s="561" t="s">
        <v>106</v>
      </c>
      <c r="B1" s="562"/>
      <c r="C1" s="562"/>
      <c r="D1" s="562"/>
      <c r="E1" s="562"/>
      <c r="F1" s="562"/>
      <c r="G1" s="562"/>
      <c r="H1" s="562"/>
      <c r="I1" s="562"/>
      <c r="J1" s="562"/>
      <c r="K1" s="562"/>
      <c r="L1" s="562"/>
      <c r="M1" s="563"/>
    </row>
    <row r="2" spans="1:13" ht="25.5" customHeight="1" x14ac:dyDescent="0.35">
      <c r="A2" s="564" t="s">
        <v>14</v>
      </c>
      <c r="B2" s="566" t="s">
        <v>107</v>
      </c>
      <c r="C2" s="567"/>
      <c r="D2" s="567"/>
      <c r="E2" s="567"/>
      <c r="F2" s="567"/>
      <c r="G2" s="567"/>
      <c r="H2" s="567"/>
      <c r="I2" s="567"/>
      <c r="J2" s="567"/>
      <c r="K2" s="567"/>
      <c r="L2" s="570" t="s">
        <v>195</v>
      </c>
      <c r="M2" s="571"/>
    </row>
    <row r="3" spans="1:13" ht="25.5" customHeight="1" x14ac:dyDescent="0.35">
      <c r="A3" s="565"/>
      <c r="B3" s="568"/>
      <c r="C3" s="569"/>
      <c r="D3" s="569"/>
      <c r="E3" s="569"/>
      <c r="F3" s="569"/>
      <c r="G3" s="569"/>
      <c r="H3" s="569"/>
      <c r="I3" s="569"/>
      <c r="J3" s="569"/>
      <c r="K3" s="569"/>
      <c r="L3" s="115" t="s">
        <v>108</v>
      </c>
      <c r="M3" s="116" t="s">
        <v>109</v>
      </c>
    </row>
    <row r="4" spans="1:13" ht="30" customHeight="1" x14ac:dyDescent="0.35">
      <c r="A4" s="65">
        <v>1</v>
      </c>
      <c r="B4" s="555" t="s">
        <v>110</v>
      </c>
      <c r="C4" s="556"/>
      <c r="D4" s="556"/>
      <c r="E4" s="556"/>
      <c r="F4" s="556"/>
      <c r="G4" s="556"/>
      <c r="H4" s="556"/>
      <c r="I4" s="556"/>
      <c r="J4" s="556"/>
      <c r="K4" s="557"/>
      <c r="L4" s="136"/>
      <c r="M4" s="137"/>
    </row>
    <row r="5" spans="1:13" ht="30" customHeight="1" x14ac:dyDescent="0.35">
      <c r="A5" s="65">
        <v>2</v>
      </c>
      <c r="B5" s="555" t="s">
        <v>111</v>
      </c>
      <c r="C5" s="556"/>
      <c r="D5" s="556"/>
      <c r="E5" s="556"/>
      <c r="F5" s="556"/>
      <c r="G5" s="556"/>
      <c r="H5" s="556"/>
      <c r="I5" s="556"/>
      <c r="J5" s="556"/>
      <c r="K5" s="557"/>
      <c r="L5" s="136"/>
      <c r="M5" s="137"/>
    </row>
    <row r="6" spans="1:13" ht="30" customHeight="1" x14ac:dyDescent="0.35">
      <c r="A6" s="65">
        <v>3</v>
      </c>
      <c r="B6" s="555" t="s">
        <v>112</v>
      </c>
      <c r="C6" s="556"/>
      <c r="D6" s="556"/>
      <c r="E6" s="556"/>
      <c r="F6" s="556"/>
      <c r="G6" s="556"/>
      <c r="H6" s="556"/>
      <c r="I6" s="556"/>
      <c r="J6" s="556"/>
      <c r="K6" s="557"/>
      <c r="L6" s="136"/>
      <c r="M6" s="137"/>
    </row>
    <row r="7" spans="1:13" ht="30" customHeight="1" x14ac:dyDescent="0.35">
      <c r="A7" s="65">
        <v>4</v>
      </c>
      <c r="B7" s="555" t="s">
        <v>113</v>
      </c>
      <c r="C7" s="556"/>
      <c r="D7" s="556"/>
      <c r="E7" s="556"/>
      <c r="F7" s="556"/>
      <c r="G7" s="556"/>
      <c r="H7" s="556"/>
      <c r="I7" s="556"/>
      <c r="J7" s="556"/>
      <c r="K7" s="557"/>
      <c r="L7" s="136"/>
      <c r="M7" s="137"/>
    </row>
    <row r="8" spans="1:13" ht="30" customHeight="1" x14ac:dyDescent="0.35">
      <c r="A8" s="65">
        <v>5</v>
      </c>
      <c r="B8" s="555" t="s">
        <v>114</v>
      </c>
      <c r="C8" s="556"/>
      <c r="D8" s="556"/>
      <c r="E8" s="556"/>
      <c r="F8" s="556"/>
      <c r="G8" s="556"/>
      <c r="H8" s="556"/>
      <c r="I8" s="556"/>
      <c r="J8" s="556"/>
      <c r="K8" s="557"/>
      <c r="L8" s="136"/>
      <c r="M8" s="137"/>
    </row>
    <row r="9" spans="1:13" ht="30" customHeight="1" x14ac:dyDescent="0.35">
      <c r="A9" s="65">
        <v>6</v>
      </c>
      <c r="B9" s="555" t="s">
        <v>115</v>
      </c>
      <c r="C9" s="556"/>
      <c r="D9" s="556"/>
      <c r="E9" s="556"/>
      <c r="F9" s="556"/>
      <c r="G9" s="556"/>
      <c r="H9" s="556"/>
      <c r="I9" s="556"/>
      <c r="J9" s="556"/>
      <c r="K9" s="557"/>
      <c r="L9" s="136"/>
      <c r="M9" s="137"/>
    </row>
    <row r="10" spans="1:13" ht="30" customHeight="1" x14ac:dyDescent="0.35">
      <c r="A10" s="65">
        <v>7</v>
      </c>
      <c r="B10" s="555" t="s">
        <v>116</v>
      </c>
      <c r="C10" s="556"/>
      <c r="D10" s="556"/>
      <c r="E10" s="556"/>
      <c r="F10" s="556"/>
      <c r="G10" s="556"/>
      <c r="H10" s="556"/>
      <c r="I10" s="556"/>
      <c r="J10" s="556"/>
      <c r="K10" s="557"/>
      <c r="L10" s="136"/>
      <c r="M10" s="137"/>
    </row>
    <row r="11" spans="1:13" ht="30" customHeight="1" x14ac:dyDescent="0.35">
      <c r="A11" s="65">
        <v>8</v>
      </c>
      <c r="B11" s="555" t="s">
        <v>117</v>
      </c>
      <c r="C11" s="556"/>
      <c r="D11" s="556"/>
      <c r="E11" s="556"/>
      <c r="F11" s="556"/>
      <c r="G11" s="556"/>
      <c r="H11" s="556"/>
      <c r="I11" s="556"/>
      <c r="J11" s="556"/>
      <c r="K11" s="557"/>
      <c r="L11" s="136"/>
      <c r="M11" s="137"/>
    </row>
    <row r="12" spans="1:13" ht="30" customHeight="1" x14ac:dyDescent="0.35">
      <c r="A12" s="65">
        <v>9</v>
      </c>
      <c r="B12" s="555" t="s">
        <v>118</v>
      </c>
      <c r="C12" s="556"/>
      <c r="D12" s="556"/>
      <c r="E12" s="556"/>
      <c r="F12" s="556"/>
      <c r="G12" s="556"/>
      <c r="H12" s="556"/>
      <c r="I12" s="556"/>
      <c r="J12" s="556"/>
      <c r="K12" s="557"/>
      <c r="L12" s="136"/>
      <c r="M12" s="137"/>
    </row>
    <row r="13" spans="1:13" ht="30" customHeight="1" x14ac:dyDescent="0.35">
      <c r="A13" s="65">
        <v>10</v>
      </c>
      <c r="B13" s="555" t="s">
        <v>119</v>
      </c>
      <c r="C13" s="556"/>
      <c r="D13" s="556"/>
      <c r="E13" s="556"/>
      <c r="F13" s="556"/>
      <c r="G13" s="556"/>
      <c r="H13" s="556"/>
      <c r="I13" s="556"/>
      <c r="J13" s="556"/>
      <c r="K13" s="557"/>
      <c r="L13" s="136"/>
      <c r="M13" s="137"/>
    </row>
    <row r="14" spans="1:13" ht="30" customHeight="1" x14ac:dyDescent="0.35">
      <c r="A14" s="65">
        <v>11</v>
      </c>
      <c r="B14" s="555" t="s">
        <v>120</v>
      </c>
      <c r="C14" s="556"/>
      <c r="D14" s="556"/>
      <c r="E14" s="556"/>
      <c r="F14" s="556"/>
      <c r="G14" s="556"/>
      <c r="H14" s="556"/>
      <c r="I14" s="556"/>
      <c r="J14" s="556"/>
      <c r="K14" s="557"/>
      <c r="L14" s="136"/>
      <c r="M14" s="137"/>
    </row>
    <row r="15" spans="1:13" ht="30" customHeight="1" x14ac:dyDescent="0.35">
      <c r="A15" s="65">
        <v>12</v>
      </c>
      <c r="B15" s="555" t="s">
        <v>121</v>
      </c>
      <c r="C15" s="556"/>
      <c r="D15" s="556"/>
      <c r="E15" s="556"/>
      <c r="F15" s="556"/>
      <c r="G15" s="556"/>
      <c r="H15" s="556"/>
      <c r="I15" s="556"/>
      <c r="J15" s="556"/>
      <c r="K15" s="557"/>
      <c r="L15" s="136"/>
      <c r="M15" s="137"/>
    </row>
    <row r="16" spans="1:13" ht="30" customHeight="1" x14ac:dyDescent="0.35">
      <c r="A16" s="65">
        <v>13</v>
      </c>
      <c r="B16" s="555" t="s">
        <v>122</v>
      </c>
      <c r="C16" s="556"/>
      <c r="D16" s="556"/>
      <c r="E16" s="556"/>
      <c r="F16" s="556"/>
      <c r="G16" s="556"/>
      <c r="H16" s="556"/>
      <c r="I16" s="556"/>
      <c r="J16" s="556"/>
      <c r="K16" s="557"/>
      <c r="L16" s="136"/>
      <c r="M16" s="137"/>
    </row>
    <row r="17" spans="1:14" ht="30" customHeight="1" x14ac:dyDescent="0.35">
      <c r="A17" s="65">
        <v>14</v>
      </c>
      <c r="B17" s="555" t="s">
        <v>123</v>
      </c>
      <c r="C17" s="556"/>
      <c r="D17" s="556"/>
      <c r="E17" s="556"/>
      <c r="F17" s="556"/>
      <c r="G17" s="556"/>
      <c r="H17" s="556"/>
      <c r="I17" s="556"/>
      <c r="J17" s="556"/>
      <c r="K17" s="557"/>
      <c r="L17" s="136"/>
      <c r="M17" s="137"/>
    </row>
    <row r="18" spans="1:14" ht="30" customHeight="1" x14ac:dyDescent="0.35">
      <c r="A18" s="65">
        <v>15</v>
      </c>
      <c r="B18" s="555" t="s">
        <v>124</v>
      </c>
      <c r="C18" s="556"/>
      <c r="D18" s="556"/>
      <c r="E18" s="556"/>
      <c r="F18" s="556"/>
      <c r="G18" s="556"/>
      <c r="H18" s="556"/>
      <c r="I18" s="556"/>
      <c r="J18" s="556"/>
      <c r="K18" s="557"/>
      <c r="L18" s="136"/>
      <c r="M18" s="137"/>
    </row>
    <row r="19" spans="1:14" ht="30" customHeight="1" x14ac:dyDescent="0.35">
      <c r="A19" s="65">
        <v>16</v>
      </c>
      <c r="B19" s="555" t="s">
        <v>125</v>
      </c>
      <c r="C19" s="556"/>
      <c r="D19" s="556"/>
      <c r="E19" s="556"/>
      <c r="F19" s="556"/>
      <c r="G19" s="556"/>
      <c r="H19" s="556"/>
      <c r="I19" s="556"/>
      <c r="J19" s="556"/>
      <c r="K19" s="557"/>
      <c r="L19" s="136"/>
      <c r="M19" s="137"/>
    </row>
    <row r="20" spans="1:14" ht="30" customHeight="1" x14ac:dyDescent="0.35">
      <c r="A20" s="65">
        <v>17</v>
      </c>
      <c r="B20" s="555" t="s">
        <v>126</v>
      </c>
      <c r="C20" s="556"/>
      <c r="D20" s="556"/>
      <c r="E20" s="556"/>
      <c r="F20" s="556"/>
      <c r="G20" s="556"/>
      <c r="H20" s="556"/>
      <c r="I20" s="556"/>
      <c r="J20" s="556"/>
      <c r="K20" s="557"/>
      <c r="L20" s="136"/>
      <c r="M20" s="137"/>
    </row>
    <row r="21" spans="1:14" ht="30" customHeight="1" x14ac:dyDescent="0.35">
      <c r="A21" s="65">
        <v>18</v>
      </c>
      <c r="B21" s="555" t="s">
        <v>127</v>
      </c>
      <c r="C21" s="556"/>
      <c r="D21" s="556"/>
      <c r="E21" s="556"/>
      <c r="F21" s="556"/>
      <c r="G21" s="556"/>
      <c r="H21" s="556"/>
      <c r="I21" s="556"/>
      <c r="J21" s="556"/>
      <c r="K21" s="557"/>
      <c r="L21" s="136"/>
      <c r="M21" s="137"/>
    </row>
    <row r="22" spans="1:14" ht="30" customHeight="1" x14ac:dyDescent="0.35">
      <c r="A22" s="65">
        <v>19</v>
      </c>
      <c r="B22" s="555" t="s">
        <v>128</v>
      </c>
      <c r="C22" s="556"/>
      <c r="D22" s="556"/>
      <c r="E22" s="556"/>
      <c r="F22" s="556"/>
      <c r="G22" s="556"/>
      <c r="H22" s="556"/>
      <c r="I22" s="556"/>
      <c r="J22" s="556"/>
      <c r="K22" s="557"/>
      <c r="L22" s="136"/>
      <c r="M22" s="137"/>
    </row>
    <row r="23" spans="1:14" x14ac:dyDescent="0.35">
      <c r="A23" s="66"/>
      <c r="B23" s="67"/>
      <c r="C23" s="67"/>
      <c r="D23" s="67"/>
      <c r="E23" s="67"/>
      <c r="F23" s="67"/>
      <c r="G23" s="67"/>
      <c r="H23" s="67"/>
      <c r="I23" s="67"/>
      <c r="J23" s="67"/>
      <c r="K23" s="68"/>
      <c r="L23" s="68"/>
      <c r="M23" s="68"/>
    </row>
    <row r="24" spans="1:14" ht="36.75" customHeight="1" x14ac:dyDescent="0.35">
      <c r="A24" s="558" t="s">
        <v>129</v>
      </c>
      <c r="B24" s="558"/>
      <c r="C24" s="117">
        <f>COUNTIF(L4:L22,"X")</f>
        <v>0</v>
      </c>
      <c r="D24" s="118"/>
      <c r="E24" s="558" t="s">
        <v>130</v>
      </c>
      <c r="F24" s="558"/>
      <c r="G24" s="558"/>
      <c r="H24" s="117">
        <f>COUNTIF(M4:M22,"X")</f>
        <v>0</v>
      </c>
      <c r="I24" s="559" t="s">
        <v>192</v>
      </c>
      <c r="J24" s="559"/>
      <c r="K24" s="559"/>
      <c r="L24" s="559"/>
      <c r="M24" s="559"/>
      <c r="N24" s="123"/>
    </row>
    <row r="25" spans="1:14" x14ac:dyDescent="0.35">
      <c r="A25" s="120"/>
      <c r="B25" s="120"/>
      <c r="C25" s="121"/>
      <c r="D25" s="121"/>
      <c r="E25" s="122"/>
      <c r="F25" s="122"/>
      <c r="G25" s="122"/>
      <c r="H25" s="119"/>
      <c r="I25" s="559"/>
      <c r="J25" s="559"/>
      <c r="K25" s="559"/>
      <c r="L25" s="559"/>
      <c r="M25" s="559"/>
    </row>
    <row r="26" spans="1:14" ht="36" customHeight="1" x14ac:dyDescent="0.35">
      <c r="A26" s="560" t="s">
        <v>131</v>
      </c>
      <c r="B26" s="560"/>
      <c r="C26" s="554">
        <f>IF(OR(F26="Moderado"),"3",IF(OR(F26="Alto"),"4",IF(OR(F26="Catastrofico"),5,)))</f>
        <v>0</v>
      </c>
      <c r="D26" s="554"/>
      <c r="E26" s="554"/>
      <c r="F26" s="554" t="str">
        <f>IF(OR(L19="X"),"CATASTROFICO",IF(OR(C24=1,C24=2,C24=3,C24=4,C24=5),"MODERADO",IF(OR(C24=6,C24=7,C24=8,C24=9,C24=10,C24=11),"ALTO",IF(OR(C24=12,C24=13,C24=14,C24=15,C24=16,C24=17,C24=18,C24=19),"CATASTROFICO",""))))</f>
        <v/>
      </c>
      <c r="G26" s="554"/>
      <c r="I26" s="559"/>
      <c r="J26" s="559"/>
      <c r="K26" s="559"/>
      <c r="L26" s="559"/>
      <c r="M26" s="559"/>
    </row>
    <row r="27" spans="1:14" x14ac:dyDescent="0.35">
      <c r="A27" s="70"/>
      <c r="B27" s="70"/>
      <c r="C27" s="71"/>
      <c r="D27" s="71"/>
      <c r="E27" s="70"/>
      <c r="F27" s="71"/>
      <c r="G27" s="71"/>
      <c r="H27" s="72"/>
      <c r="I27" s="72"/>
      <c r="J27" s="69"/>
      <c r="K27" s="68"/>
      <c r="L27" s="68"/>
      <c r="M27" s="68"/>
    </row>
  </sheetData>
  <sheetProtection algorithmName="SHA-512" hashValue="WMuqcfoF6aE19xxC4I+mQC3ndxOT65cOoHHW42ihwiLXXVZK7biewwan2FZ0pu44i3CDB2jbtmO5W4WPqSVCsg==" saltValue="xbIZh/JrqLSGT5qrrfXh0A==" spinCount="100000" sheet="1" objects="1" scenarios="1"/>
  <mergeCells count="29">
    <mergeCell ref="B10:K10"/>
    <mergeCell ref="B11:K11"/>
    <mergeCell ref="C26:E26"/>
    <mergeCell ref="B5:K5"/>
    <mergeCell ref="B6:K6"/>
    <mergeCell ref="B7:K7"/>
    <mergeCell ref="B8:K8"/>
    <mergeCell ref="B9:K9"/>
    <mergeCell ref="B12:K12"/>
    <mergeCell ref="B13:K13"/>
    <mergeCell ref="B14:K14"/>
    <mergeCell ref="B15:K15"/>
    <mergeCell ref="B16:K16"/>
    <mergeCell ref="B17:K17"/>
    <mergeCell ref="F26:G26"/>
    <mergeCell ref="B18:K18"/>
    <mergeCell ref="A1:M1"/>
    <mergeCell ref="A2:A3"/>
    <mergeCell ref="B2:K3"/>
    <mergeCell ref="L2:M2"/>
    <mergeCell ref="B4:K4"/>
    <mergeCell ref="B19:K19"/>
    <mergeCell ref="B20:K20"/>
    <mergeCell ref="B21:K21"/>
    <mergeCell ref="B22:K22"/>
    <mergeCell ref="A24:B24"/>
    <mergeCell ref="E24:G24"/>
    <mergeCell ref="I24:M26"/>
    <mergeCell ref="A26:B26"/>
  </mergeCells>
  <conditionalFormatting sqref="F26:G26">
    <cfRule type="containsText" dxfId="85" priority="1" stopIfTrue="1" operator="containsText" text="Moderado">
      <formula>NOT(ISERROR(SEARCH("Moderado",F26)))</formula>
    </cfRule>
    <cfRule type="containsText" dxfId="84" priority="2" stopIfTrue="1" operator="containsText" text="CATASTROFICO">
      <formula>NOT(ISERROR(SEARCH("CATASTROFICO",F26)))</formula>
    </cfRule>
    <cfRule type="containsText" dxfId="83" priority="3" stopIfTrue="1" operator="containsText" text="ALTO">
      <formula>NOT(ISERROR(SEARCH("ALTO",F26)))</formula>
    </cfRule>
  </conditionalFormatting>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5"/>
  </sheetPr>
  <dimension ref="A1:U82"/>
  <sheetViews>
    <sheetView view="pageBreakPreview" topLeftCell="D25" zoomScale="25" zoomScaleNormal="70" zoomScaleSheetLayoutView="25" workbookViewId="0">
      <selection activeCell="I54" sqref="I54:R56"/>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f>'MAPA DE RIESGOS'!D83</f>
        <v>0</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RIESGOS'!A83</f>
        <v>0</v>
      </c>
      <c r="B7" s="538">
        <f>'MAPA DE RIESGOS'!C83</f>
        <v>0</v>
      </c>
      <c r="C7" s="539"/>
      <c r="D7" s="538">
        <f>'MAPA DE RIESGOS'!B83</f>
        <v>0</v>
      </c>
      <c r="E7" s="540"/>
      <c r="F7" s="540"/>
      <c r="G7" s="540"/>
      <c r="H7" s="540"/>
      <c r="I7" s="540"/>
      <c r="J7" s="540"/>
      <c r="K7" s="540"/>
      <c r="L7" s="540"/>
      <c r="M7" s="540"/>
      <c r="N7" s="540"/>
      <c r="O7" s="540"/>
      <c r="P7" s="540"/>
      <c r="Q7" s="540"/>
      <c r="R7" s="540"/>
      <c r="S7" s="540"/>
      <c r="T7" s="539"/>
    </row>
    <row r="8" spans="1:20" ht="409.6"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RIESGOS'!$G$83</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RIESGOS'!$H$83</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23" t="s">
        <v>72</v>
      </c>
      <c r="B13" s="523"/>
      <c r="C13" s="523"/>
      <c r="D13" s="523"/>
      <c r="E13" s="523"/>
      <c r="F13" s="523"/>
      <c r="G13" s="523"/>
      <c r="H13" s="523"/>
      <c r="I13" s="523"/>
      <c r="J13" s="523"/>
      <c r="K13" s="523"/>
      <c r="L13" s="523"/>
      <c r="M13" s="523"/>
      <c r="N13" s="523"/>
      <c r="O13" s="523"/>
      <c r="P13" s="523"/>
      <c r="Q13" s="523"/>
      <c r="R13" s="523"/>
      <c r="S13" s="523"/>
      <c r="T13" s="523"/>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45" t="s">
        <v>191</v>
      </c>
      <c r="B15" s="546"/>
      <c r="C15" s="546"/>
      <c r="D15" s="546"/>
      <c r="E15" s="546"/>
      <c r="F15" s="547"/>
      <c r="G15" s="545" t="s">
        <v>168</v>
      </c>
      <c r="H15" s="546"/>
      <c r="I15" s="546"/>
      <c r="J15" s="546"/>
      <c r="K15" s="546"/>
      <c r="L15" s="546"/>
      <c r="M15" s="546"/>
      <c r="N15" s="547"/>
      <c r="O15" s="442" t="s">
        <v>142</v>
      </c>
      <c r="P15" s="442"/>
      <c r="Q15" s="442"/>
      <c r="R15" s="442"/>
      <c r="S15" s="442"/>
      <c r="T15" s="442"/>
    </row>
    <row r="16" spans="1:20" ht="30" customHeight="1" x14ac:dyDescent="0.25">
      <c r="A16" s="548"/>
      <c r="B16" s="549"/>
      <c r="C16" s="549"/>
      <c r="D16" s="549"/>
      <c r="E16" s="549"/>
      <c r="F16" s="550"/>
      <c r="G16" s="548"/>
      <c r="H16" s="549"/>
      <c r="I16" s="549"/>
      <c r="J16" s="549"/>
      <c r="K16" s="549"/>
      <c r="L16" s="549"/>
      <c r="M16" s="549"/>
      <c r="N16" s="550"/>
      <c r="O16" s="522" t="s">
        <v>1</v>
      </c>
      <c r="P16" s="522"/>
      <c r="Q16" s="522"/>
      <c r="R16" s="522" t="s">
        <v>0</v>
      </c>
      <c r="S16" s="522"/>
      <c r="T16" s="522"/>
    </row>
    <row r="17" spans="1:20" ht="54" customHeight="1" x14ac:dyDescent="0.25">
      <c r="A17" s="551"/>
      <c r="B17" s="552"/>
      <c r="C17" s="552"/>
      <c r="D17" s="552"/>
      <c r="E17" s="552"/>
      <c r="F17" s="553"/>
      <c r="G17" s="551"/>
      <c r="H17" s="552"/>
      <c r="I17" s="552"/>
      <c r="J17" s="552"/>
      <c r="K17" s="552"/>
      <c r="L17" s="552"/>
      <c r="M17" s="552"/>
      <c r="N17" s="553"/>
      <c r="O17" s="105" t="s">
        <v>166</v>
      </c>
      <c r="P17" s="105" t="s">
        <v>167</v>
      </c>
      <c r="Q17" s="105" t="s">
        <v>169</v>
      </c>
      <c r="R17" s="105" t="s">
        <v>166</v>
      </c>
      <c r="S17" s="105" t="s">
        <v>167</v>
      </c>
      <c r="T17" s="105" t="s">
        <v>169</v>
      </c>
    </row>
    <row r="18" spans="1:20" ht="49.5" customHeight="1" x14ac:dyDescent="0.45">
      <c r="A18" s="542">
        <f>'MAPA DE RIESGOS'!E83</f>
        <v>0</v>
      </c>
      <c r="B18" s="543"/>
      <c r="C18" s="543"/>
      <c r="D18" s="543"/>
      <c r="E18" s="543"/>
      <c r="F18" s="544"/>
      <c r="G18" s="114" t="s">
        <v>74</v>
      </c>
      <c r="H18" s="542">
        <f>'MAPA DE RIESGOS'!J83</f>
        <v>0</v>
      </c>
      <c r="I18" s="543"/>
      <c r="J18" s="543"/>
      <c r="K18" s="543"/>
      <c r="L18" s="543"/>
      <c r="M18" s="543"/>
      <c r="N18" s="543"/>
      <c r="O18" s="87"/>
      <c r="P18" s="87"/>
      <c r="Q18" s="86"/>
      <c r="R18" s="86"/>
      <c r="S18" s="86"/>
      <c r="T18" s="86"/>
    </row>
    <row r="19" spans="1:20" ht="50.15" customHeight="1" x14ac:dyDescent="0.45">
      <c r="A19" s="542">
        <f>'MAPA DE RIESGOS'!E84</f>
        <v>0</v>
      </c>
      <c r="B19" s="543"/>
      <c r="C19" s="543"/>
      <c r="D19" s="543"/>
      <c r="E19" s="543"/>
      <c r="F19" s="544"/>
      <c r="G19" s="114" t="s">
        <v>75</v>
      </c>
      <c r="H19" s="542">
        <f>'MAPA DE RIESGOS'!J84</f>
        <v>0</v>
      </c>
      <c r="I19" s="543"/>
      <c r="J19" s="543"/>
      <c r="K19" s="543"/>
      <c r="L19" s="543"/>
      <c r="M19" s="543"/>
      <c r="N19" s="543"/>
      <c r="O19" s="87"/>
      <c r="P19" s="87"/>
      <c r="Q19" s="86"/>
      <c r="R19" s="86"/>
      <c r="S19" s="86"/>
      <c r="T19" s="86"/>
    </row>
    <row r="20" spans="1:20" ht="50.15" customHeight="1" x14ac:dyDescent="0.45">
      <c r="A20" s="542">
        <f>'MAPA DE RIESGOS'!E85</f>
        <v>0</v>
      </c>
      <c r="B20" s="543"/>
      <c r="C20" s="543"/>
      <c r="D20" s="543"/>
      <c r="E20" s="543"/>
      <c r="F20" s="544"/>
      <c r="G20" s="114" t="s">
        <v>76</v>
      </c>
      <c r="H20" s="542">
        <f>'MAPA DE RIESGOS'!J85</f>
        <v>0</v>
      </c>
      <c r="I20" s="543"/>
      <c r="J20" s="543"/>
      <c r="K20" s="543"/>
      <c r="L20" s="543"/>
      <c r="M20" s="543"/>
      <c r="N20" s="543"/>
      <c r="O20" s="87"/>
      <c r="P20" s="87"/>
      <c r="Q20" s="86"/>
      <c r="R20" s="86"/>
      <c r="S20" s="86"/>
      <c r="T20" s="86"/>
    </row>
    <row r="21" spans="1:20" ht="50.15" customHeight="1" x14ac:dyDescent="0.45">
      <c r="A21" s="542">
        <f>'MAPA DE RIESGOS'!E86</f>
        <v>0</v>
      </c>
      <c r="B21" s="543"/>
      <c r="C21" s="543"/>
      <c r="D21" s="543"/>
      <c r="E21" s="543"/>
      <c r="F21" s="544"/>
      <c r="G21" s="114" t="s">
        <v>77</v>
      </c>
      <c r="H21" s="542">
        <f>'MAPA DE RIESGOS'!J86</f>
        <v>0</v>
      </c>
      <c r="I21" s="543"/>
      <c r="J21" s="543"/>
      <c r="K21" s="543"/>
      <c r="L21" s="543"/>
      <c r="M21" s="543"/>
      <c r="N21" s="543"/>
      <c r="O21" s="87"/>
      <c r="P21" s="87"/>
      <c r="Q21" s="86"/>
      <c r="R21" s="86"/>
      <c r="S21" s="86"/>
      <c r="T21" s="86"/>
    </row>
    <row r="22" spans="1:20" ht="50.15" customHeight="1" x14ac:dyDescent="0.45">
      <c r="A22" s="542">
        <f>'MAPA DE RIESGOS'!E87</f>
        <v>0</v>
      </c>
      <c r="B22" s="543"/>
      <c r="C22" s="543"/>
      <c r="D22" s="543"/>
      <c r="E22" s="543"/>
      <c r="F22" s="544"/>
      <c r="G22" s="114" t="s">
        <v>78</v>
      </c>
      <c r="H22" s="542">
        <f>'MAPA DE RIESGOS'!J87</f>
        <v>0</v>
      </c>
      <c r="I22" s="543"/>
      <c r="J22" s="543"/>
      <c r="K22" s="543"/>
      <c r="L22" s="543"/>
      <c r="M22" s="543"/>
      <c r="N22" s="543"/>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5"/>
      <c r="Q36" s="466"/>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5"/>
      <c r="Q38" s="466"/>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5"/>
      <c r="Q40" s="466"/>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5"/>
      <c r="Q43" s="466"/>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74"/>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76"/>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65"/>
      <c r="Q48" s="466"/>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f>(O73*1)</f>
        <v>1</v>
      </c>
      <c r="B81" s="437"/>
      <c r="C81" s="437"/>
      <c r="D81" s="437"/>
      <c r="E81" s="437"/>
      <c r="F81" s="437"/>
      <c r="G81" s="437"/>
      <c r="H81" s="437">
        <f>(O77*1)</f>
        <v>1</v>
      </c>
      <c r="I81" s="437"/>
      <c r="J81" s="437"/>
      <c r="K81" s="437"/>
      <c r="L81" s="437"/>
      <c r="M81" s="437"/>
      <c r="N81" s="437"/>
      <c r="O81" s="438" t="str">
        <f>IF(OR(AND(A81=1,H81=1),AND(A81=2,H81=1),AND(A81=1,H81=2),AND(A81=2,H81=2),AND(A81=3,H81=1)),"MODERADO",IF(OR(AND(A81=4,H81=1),AND(A81=3,H81=2),AND(A81=2,H81=3),AND(A81=1,H81=3)),"MODERADO",IF(OR(AND(A81=5,H81=1),AND(A81=5,H81=2),AND(A81=4,H81=2),AND(A81=4,H81=3),AND(A81=3,H81=3),AND(A81=2,H81=4),AND(A81=1,H81=4),AND(A81=1,H81=5)),"ALTO",IF(OR(AND(A81=5,H81=3),AND(A81=5,H81=4),AND(A81=4,H81=4),AND(A81=3,H81=4),AND(A81=5,H81=5),AND(A81=4,H81=5),AND(A81=3,H81=5),AND(A81=2,H81=5)),"EXTREMO",""))))</f>
        <v>MODERADO</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sheetProtection algorithmName="SHA-512" hashValue="ccHkcGtpT8Y9FoOWR6QBAjwCGbcLmJZ01KIy6yRKjIxbh052qDeIOcytWFfJG5r6WkME62Y60X/9auxWr6MXNA==" saltValue="66Q0s4HvaE491I5tonQVlw==" spinCount="100000" sheet="1" objects="1" scenarios="1"/>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82" priority="14" stopIfTrue="1">
      <formula>LEFT(J11,4)="ALTO"</formula>
    </cfRule>
    <cfRule type="expression" dxfId="81" priority="15" stopIfTrue="1">
      <formula>LEFT(J11,8)="MODERADO"</formula>
    </cfRule>
    <cfRule type="expression" dxfId="80" priority="16" stopIfTrue="1">
      <formula>LEFT(J11,7)="EXTREMO"</formula>
    </cfRule>
    <cfRule type="expression" dxfId="79" priority="17" stopIfTrue="1">
      <formula>LEFT(J11,4)="BAJO"</formula>
    </cfRule>
  </conditionalFormatting>
  <conditionalFormatting sqref="O81">
    <cfRule type="expression" dxfId="78" priority="10" stopIfTrue="1">
      <formula>LEFT(O81,4)="ALTO"</formula>
    </cfRule>
    <cfRule type="expression" dxfId="77" priority="11" stopIfTrue="1">
      <formula>LEFT(O81,8)="MODERADO"</formula>
    </cfRule>
    <cfRule type="expression" dxfId="76" priority="12" stopIfTrue="1">
      <formula>LEFT(O81,7)="EXTREMO"</formula>
    </cfRule>
    <cfRule type="expression" dxfId="75" priority="13" stopIfTrue="1">
      <formula>LEFT(O81,4)="BAJO"</formula>
    </cfRule>
  </conditionalFormatting>
  <conditionalFormatting sqref="I63:T65">
    <cfRule type="containsText" dxfId="74" priority="1" stopIfTrue="1" operator="containsText" text="Fuerte">
      <formula>NOT(ISERROR(SEARCH("Fuerte",I63)))</formula>
    </cfRule>
    <cfRule type="containsText" dxfId="73" priority="2" stopIfTrue="1" operator="containsText" text="Moderado">
      <formula>NOT(ISERROR(SEARCH("Moderado",I63)))</formula>
    </cfRule>
    <cfRule type="containsText" dxfId="72" priority="3" stopIfTrue="1" operator="containsText" text="BAJO">
      <formula>NOT(ISERROR(SEARCH("BAJO",I63)))</formula>
    </cfRule>
  </conditionalFormatting>
  <pageMargins left="0.7" right="0.7" top="0.75" bottom="0.75" header="0.3" footer="0.3"/>
  <pageSetup paperSize="9" scale="10" orientation="portrait" horizont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5" tint="0.79998168889431442"/>
  </sheetPr>
  <dimension ref="A1:N27"/>
  <sheetViews>
    <sheetView topLeftCell="A18" workbookViewId="0">
      <selection activeCell="M22" sqref="L4:M22"/>
    </sheetView>
  </sheetViews>
  <sheetFormatPr baseColWidth="10" defaultRowHeight="14.5" x14ac:dyDescent="0.35"/>
  <sheetData>
    <row r="1" spans="1:13" ht="15" thickBot="1" x14ac:dyDescent="0.4">
      <c r="A1" s="561" t="s">
        <v>106</v>
      </c>
      <c r="B1" s="562"/>
      <c r="C1" s="562"/>
      <c r="D1" s="562"/>
      <c r="E1" s="562"/>
      <c r="F1" s="562"/>
      <c r="G1" s="562"/>
      <c r="H1" s="562"/>
      <c r="I1" s="562"/>
      <c r="J1" s="562"/>
      <c r="K1" s="562"/>
      <c r="L1" s="562"/>
      <c r="M1" s="563"/>
    </row>
    <row r="2" spans="1:13" ht="25.5" customHeight="1" x14ac:dyDescent="0.35">
      <c r="A2" s="564" t="s">
        <v>14</v>
      </c>
      <c r="B2" s="566" t="s">
        <v>107</v>
      </c>
      <c r="C2" s="567"/>
      <c r="D2" s="567"/>
      <c r="E2" s="567"/>
      <c r="F2" s="567"/>
      <c r="G2" s="567"/>
      <c r="H2" s="567"/>
      <c r="I2" s="567"/>
      <c r="J2" s="567"/>
      <c r="K2" s="567"/>
      <c r="L2" s="570" t="s">
        <v>195</v>
      </c>
      <c r="M2" s="571"/>
    </row>
    <row r="3" spans="1:13" ht="25.5" customHeight="1" x14ac:dyDescent="0.35">
      <c r="A3" s="565"/>
      <c r="B3" s="568"/>
      <c r="C3" s="569"/>
      <c r="D3" s="569"/>
      <c r="E3" s="569"/>
      <c r="F3" s="569"/>
      <c r="G3" s="569"/>
      <c r="H3" s="569"/>
      <c r="I3" s="569"/>
      <c r="J3" s="569"/>
      <c r="K3" s="569"/>
      <c r="L3" s="115" t="s">
        <v>108</v>
      </c>
      <c r="M3" s="116" t="s">
        <v>109</v>
      </c>
    </row>
    <row r="4" spans="1:13" ht="30" customHeight="1" x14ac:dyDescent="0.35">
      <c r="A4" s="65">
        <v>1</v>
      </c>
      <c r="B4" s="555" t="s">
        <v>110</v>
      </c>
      <c r="C4" s="556"/>
      <c r="D4" s="556"/>
      <c r="E4" s="556"/>
      <c r="F4" s="556"/>
      <c r="G4" s="556"/>
      <c r="H4" s="556"/>
      <c r="I4" s="556"/>
      <c r="J4" s="556"/>
      <c r="K4" s="557"/>
      <c r="L4" s="136"/>
      <c r="M4" s="137"/>
    </row>
    <row r="5" spans="1:13" ht="30" customHeight="1" x14ac:dyDescent="0.35">
      <c r="A5" s="65">
        <v>2</v>
      </c>
      <c r="B5" s="555" t="s">
        <v>111</v>
      </c>
      <c r="C5" s="556"/>
      <c r="D5" s="556"/>
      <c r="E5" s="556"/>
      <c r="F5" s="556"/>
      <c r="G5" s="556"/>
      <c r="H5" s="556"/>
      <c r="I5" s="556"/>
      <c r="J5" s="556"/>
      <c r="K5" s="557"/>
      <c r="L5" s="136"/>
      <c r="M5" s="137"/>
    </row>
    <row r="6" spans="1:13" ht="30" customHeight="1" x14ac:dyDescent="0.35">
      <c r="A6" s="65">
        <v>3</v>
      </c>
      <c r="B6" s="555" t="s">
        <v>112</v>
      </c>
      <c r="C6" s="556"/>
      <c r="D6" s="556"/>
      <c r="E6" s="556"/>
      <c r="F6" s="556"/>
      <c r="G6" s="556"/>
      <c r="H6" s="556"/>
      <c r="I6" s="556"/>
      <c r="J6" s="556"/>
      <c r="K6" s="557"/>
      <c r="L6" s="136"/>
      <c r="M6" s="137"/>
    </row>
    <row r="7" spans="1:13" ht="30" customHeight="1" x14ac:dyDescent="0.35">
      <c r="A7" s="65">
        <v>4</v>
      </c>
      <c r="B7" s="555" t="s">
        <v>113</v>
      </c>
      <c r="C7" s="556"/>
      <c r="D7" s="556"/>
      <c r="E7" s="556"/>
      <c r="F7" s="556"/>
      <c r="G7" s="556"/>
      <c r="H7" s="556"/>
      <c r="I7" s="556"/>
      <c r="J7" s="556"/>
      <c r="K7" s="557"/>
      <c r="L7" s="136"/>
      <c r="M7" s="137"/>
    </row>
    <row r="8" spans="1:13" ht="30" customHeight="1" x14ac:dyDescent="0.35">
      <c r="A8" s="65">
        <v>5</v>
      </c>
      <c r="B8" s="555" t="s">
        <v>114</v>
      </c>
      <c r="C8" s="556"/>
      <c r="D8" s="556"/>
      <c r="E8" s="556"/>
      <c r="F8" s="556"/>
      <c r="G8" s="556"/>
      <c r="H8" s="556"/>
      <c r="I8" s="556"/>
      <c r="J8" s="556"/>
      <c r="K8" s="557"/>
      <c r="L8" s="136"/>
      <c r="M8" s="137"/>
    </row>
    <row r="9" spans="1:13" ht="30" customHeight="1" x14ac:dyDescent="0.35">
      <c r="A9" s="65">
        <v>6</v>
      </c>
      <c r="B9" s="555" t="s">
        <v>115</v>
      </c>
      <c r="C9" s="556"/>
      <c r="D9" s="556"/>
      <c r="E9" s="556"/>
      <c r="F9" s="556"/>
      <c r="G9" s="556"/>
      <c r="H9" s="556"/>
      <c r="I9" s="556"/>
      <c r="J9" s="556"/>
      <c r="K9" s="557"/>
      <c r="L9" s="136"/>
      <c r="M9" s="137"/>
    </row>
    <row r="10" spans="1:13" ht="30" customHeight="1" x14ac:dyDescent="0.35">
      <c r="A10" s="65">
        <v>7</v>
      </c>
      <c r="B10" s="555" t="s">
        <v>116</v>
      </c>
      <c r="C10" s="556"/>
      <c r="D10" s="556"/>
      <c r="E10" s="556"/>
      <c r="F10" s="556"/>
      <c r="G10" s="556"/>
      <c r="H10" s="556"/>
      <c r="I10" s="556"/>
      <c r="J10" s="556"/>
      <c r="K10" s="557"/>
      <c r="L10" s="136"/>
      <c r="M10" s="137"/>
    </row>
    <row r="11" spans="1:13" ht="30" customHeight="1" x14ac:dyDescent="0.35">
      <c r="A11" s="65">
        <v>8</v>
      </c>
      <c r="B11" s="555" t="s">
        <v>117</v>
      </c>
      <c r="C11" s="556"/>
      <c r="D11" s="556"/>
      <c r="E11" s="556"/>
      <c r="F11" s="556"/>
      <c r="G11" s="556"/>
      <c r="H11" s="556"/>
      <c r="I11" s="556"/>
      <c r="J11" s="556"/>
      <c r="K11" s="557"/>
      <c r="L11" s="136"/>
      <c r="M11" s="137"/>
    </row>
    <row r="12" spans="1:13" ht="30" customHeight="1" x14ac:dyDescent="0.35">
      <c r="A12" s="65">
        <v>9</v>
      </c>
      <c r="B12" s="555" t="s">
        <v>118</v>
      </c>
      <c r="C12" s="556"/>
      <c r="D12" s="556"/>
      <c r="E12" s="556"/>
      <c r="F12" s="556"/>
      <c r="G12" s="556"/>
      <c r="H12" s="556"/>
      <c r="I12" s="556"/>
      <c r="J12" s="556"/>
      <c r="K12" s="557"/>
      <c r="L12" s="136"/>
      <c r="M12" s="137"/>
    </row>
    <row r="13" spans="1:13" ht="30" customHeight="1" x14ac:dyDescent="0.35">
      <c r="A13" s="65">
        <v>10</v>
      </c>
      <c r="B13" s="555" t="s">
        <v>119</v>
      </c>
      <c r="C13" s="556"/>
      <c r="D13" s="556"/>
      <c r="E13" s="556"/>
      <c r="F13" s="556"/>
      <c r="G13" s="556"/>
      <c r="H13" s="556"/>
      <c r="I13" s="556"/>
      <c r="J13" s="556"/>
      <c r="K13" s="557"/>
      <c r="L13" s="136"/>
      <c r="M13" s="137"/>
    </row>
    <row r="14" spans="1:13" ht="30" customHeight="1" x14ac:dyDescent="0.35">
      <c r="A14" s="65">
        <v>11</v>
      </c>
      <c r="B14" s="555" t="s">
        <v>120</v>
      </c>
      <c r="C14" s="556"/>
      <c r="D14" s="556"/>
      <c r="E14" s="556"/>
      <c r="F14" s="556"/>
      <c r="G14" s="556"/>
      <c r="H14" s="556"/>
      <c r="I14" s="556"/>
      <c r="J14" s="556"/>
      <c r="K14" s="557"/>
      <c r="L14" s="136"/>
      <c r="M14" s="137"/>
    </row>
    <row r="15" spans="1:13" ht="30" customHeight="1" x14ac:dyDescent="0.35">
      <c r="A15" s="65">
        <v>12</v>
      </c>
      <c r="B15" s="555" t="s">
        <v>121</v>
      </c>
      <c r="C15" s="556"/>
      <c r="D15" s="556"/>
      <c r="E15" s="556"/>
      <c r="F15" s="556"/>
      <c r="G15" s="556"/>
      <c r="H15" s="556"/>
      <c r="I15" s="556"/>
      <c r="J15" s="556"/>
      <c r="K15" s="557"/>
      <c r="L15" s="136"/>
      <c r="M15" s="137"/>
    </row>
    <row r="16" spans="1:13" ht="30" customHeight="1" x14ac:dyDescent="0.35">
      <c r="A16" s="65">
        <v>13</v>
      </c>
      <c r="B16" s="555" t="s">
        <v>122</v>
      </c>
      <c r="C16" s="556"/>
      <c r="D16" s="556"/>
      <c r="E16" s="556"/>
      <c r="F16" s="556"/>
      <c r="G16" s="556"/>
      <c r="H16" s="556"/>
      <c r="I16" s="556"/>
      <c r="J16" s="556"/>
      <c r="K16" s="557"/>
      <c r="L16" s="136"/>
      <c r="M16" s="137"/>
    </row>
    <row r="17" spans="1:14" ht="30" customHeight="1" x14ac:dyDescent="0.35">
      <c r="A17" s="65">
        <v>14</v>
      </c>
      <c r="B17" s="555" t="s">
        <v>123</v>
      </c>
      <c r="C17" s="556"/>
      <c r="D17" s="556"/>
      <c r="E17" s="556"/>
      <c r="F17" s="556"/>
      <c r="G17" s="556"/>
      <c r="H17" s="556"/>
      <c r="I17" s="556"/>
      <c r="J17" s="556"/>
      <c r="K17" s="557"/>
      <c r="L17" s="136"/>
      <c r="M17" s="137"/>
    </row>
    <row r="18" spans="1:14" ht="30" customHeight="1" x14ac:dyDescent="0.35">
      <c r="A18" s="65">
        <v>15</v>
      </c>
      <c r="B18" s="555" t="s">
        <v>124</v>
      </c>
      <c r="C18" s="556"/>
      <c r="D18" s="556"/>
      <c r="E18" s="556"/>
      <c r="F18" s="556"/>
      <c r="G18" s="556"/>
      <c r="H18" s="556"/>
      <c r="I18" s="556"/>
      <c r="J18" s="556"/>
      <c r="K18" s="557"/>
      <c r="L18" s="136"/>
      <c r="M18" s="137"/>
    </row>
    <row r="19" spans="1:14" ht="30" customHeight="1" x14ac:dyDescent="0.35">
      <c r="A19" s="65">
        <v>16</v>
      </c>
      <c r="B19" s="555" t="s">
        <v>125</v>
      </c>
      <c r="C19" s="556"/>
      <c r="D19" s="556"/>
      <c r="E19" s="556"/>
      <c r="F19" s="556"/>
      <c r="G19" s="556"/>
      <c r="H19" s="556"/>
      <c r="I19" s="556"/>
      <c r="J19" s="556"/>
      <c r="K19" s="557"/>
      <c r="L19" s="136"/>
      <c r="M19" s="137"/>
    </row>
    <row r="20" spans="1:14" ht="30" customHeight="1" x14ac:dyDescent="0.35">
      <c r="A20" s="65">
        <v>17</v>
      </c>
      <c r="B20" s="555" t="s">
        <v>126</v>
      </c>
      <c r="C20" s="556"/>
      <c r="D20" s="556"/>
      <c r="E20" s="556"/>
      <c r="F20" s="556"/>
      <c r="G20" s="556"/>
      <c r="H20" s="556"/>
      <c r="I20" s="556"/>
      <c r="J20" s="556"/>
      <c r="K20" s="557"/>
      <c r="L20" s="136"/>
      <c r="M20" s="137"/>
    </row>
    <row r="21" spans="1:14" ht="30" customHeight="1" x14ac:dyDescent="0.35">
      <c r="A21" s="65">
        <v>18</v>
      </c>
      <c r="B21" s="555" t="s">
        <v>127</v>
      </c>
      <c r="C21" s="556"/>
      <c r="D21" s="556"/>
      <c r="E21" s="556"/>
      <c r="F21" s="556"/>
      <c r="G21" s="556"/>
      <c r="H21" s="556"/>
      <c r="I21" s="556"/>
      <c r="J21" s="556"/>
      <c r="K21" s="557"/>
      <c r="L21" s="136"/>
      <c r="M21" s="137"/>
    </row>
    <row r="22" spans="1:14" ht="30" customHeight="1" x14ac:dyDescent="0.35">
      <c r="A22" s="65">
        <v>19</v>
      </c>
      <c r="B22" s="555" t="s">
        <v>128</v>
      </c>
      <c r="C22" s="556"/>
      <c r="D22" s="556"/>
      <c r="E22" s="556"/>
      <c r="F22" s="556"/>
      <c r="G22" s="556"/>
      <c r="H22" s="556"/>
      <c r="I22" s="556"/>
      <c r="J22" s="556"/>
      <c r="K22" s="557"/>
      <c r="L22" s="136"/>
      <c r="M22" s="137"/>
    </row>
    <row r="23" spans="1:14" x14ac:dyDescent="0.35">
      <c r="A23" s="66"/>
      <c r="B23" s="67"/>
      <c r="C23" s="67"/>
      <c r="D23" s="67"/>
      <c r="E23" s="67"/>
      <c r="F23" s="67"/>
      <c r="G23" s="67"/>
      <c r="H23" s="67"/>
      <c r="I23" s="67"/>
      <c r="J23" s="67"/>
      <c r="K23" s="68"/>
      <c r="L23" s="68"/>
      <c r="M23" s="68"/>
    </row>
    <row r="24" spans="1:14" ht="36.75" customHeight="1" x14ac:dyDescent="0.35">
      <c r="A24" s="558" t="s">
        <v>129</v>
      </c>
      <c r="B24" s="558"/>
      <c r="C24" s="117">
        <f>COUNTIF(L4:L22,"X")</f>
        <v>0</v>
      </c>
      <c r="D24" s="118"/>
      <c r="E24" s="558" t="s">
        <v>130</v>
      </c>
      <c r="F24" s="558"/>
      <c r="G24" s="558"/>
      <c r="H24" s="117">
        <f>COUNTIF(M4:M22,"X")</f>
        <v>0</v>
      </c>
      <c r="I24" s="559" t="s">
        <v>192</v>
      </c>
      <c r="J24" s="559"/>
      <c r="K24" s="559"/>
      <c r="L24" s="559"/>
      <c r="M24" s="559"/>
      <c r="N24" s="123"/>
    </row>
    <row r="25" spans="1:14" x14ac:dyDescent="0.35">
      <c r="A25" s="120"/>
      <c r="B25" s="120"/>
      <c r="C25" s="121"/>
      <c r="D25" s="121"/>
      <c r="E25" s="122"/>
      <c r="F25" s="122"/>
      <c r="G25" s="122"/>
      <c r="H25" s="119"/>
      <c r="I25" s="559"/>
      <c r="J25" s="559"/>
      <c r="K25" s="559"/>
      <c r="L25" s="559"/>
      <c r="M25" s="559"/>
    </row>
    <row r="26" spans="1:14" ht="36" customHeight="1" x14ac:dyDescent="0.35">
      <c r="A26" s="560" t="s">
        <v>131</v>
      </c>
      <c r="B26" s="560"/>
      <c r="C26" s="554">
        <f>IF(OR(F26="Moderado"),"3",IF(OR(F26="Alto"),"4",IF(OR(F26="Catastrofico"),5,)))</f>
        <v>0</v>
      </c>
      <c r="D26" s="554"/>
      <c r="E26" s="554"/>
      <c r="F26" s="554" t="str">
        <f>IF(OR(L19="X"),"CATASTROFICO",IF(OR(C24=1,C24=2,C24=3,C24=4,C24=5),"MODERADO",IF(OR(C24=6,C24=7,C24=8,C24=9,C24=10,C24=11),"ALTO",IF(OR(C24=12,C24=13,C24=14,C24=15,C24=16,C24=17,C24=18,C24=19),"CATASTROFICO",""))))</f>
        <v/>
      </c>
      <c r="G26" s="554"/>
      <c r="I26" s="559"/>
      <c r="J26" s="559"/>
      <c r="K26" s="559"/>
      <c r="L26" s="559"/>
      <c r="M26" s="559"/>
    </row>
    <row r="27" spans="1:14" x14ac:dyDescent="0.35">
      <c r="A27" s="70"/>
      <c r="B27" s="70"/>
      <c r="C27" s="71"/>
      <c r="D27" s="71"/>
      <c r="E27" s="70"/>
      <c r="F27" s="71"/>
      <c r="G27" s="71"/>
      <c r="H27" s="72"/>
      <c r="I27" s="72"/>
      <c r="J27" s="69"/>
      <c r="K27" s="68"/>
      <c r="L27" s="68"/>
      <c r="M27" s="68"/>
    </row>
  </sheetData>
  <sheetProtection algorithmName="SHA-512" hashValue="GC5IfgfnwSw4BnlEaBd8HtEiO3D0erCrEh3lB1k5oWjv2HJqLXfJMIiufsZhYwaqenkIVsQpx6h7ImSbERvtUA==" saltValue="N54sA0x0VXKJ/GfSzrPBMA==" spinCount="100000" sheet="1" objects="1" scenarios="1"/>
  <mergeCells count="29">
    <mergeCell ref="B10:K10"/>
    <mergeCell ref="B11:K11"/>
    <mergeCell ref="C26:E26"/>
    <mergeCell ref="B5:K5"/>
    <mergeCell ref="B6:K6"/>
    <mergeCell ref="B7:K7"/>
    <mergeCell ref="B8:K8"/>
    <mergeCell ref="B9:K9"/>
    <mergeCell ref="B12:K12"/>
    <mergeCell ref="B13:K13"/>
    <mergeCell ref="B14:K14"/>
    <mergeCell ref="B15:K15"/>
    <mergeCell ref="B16:K16"/>
    <mergeCell ref="B17:K17"/>
    <mergeCell ref="F26:G26"/>
    <mergeCell ref="B18:K18"/>
    <mergeCell ref="A1:M1"/>
    <mergeCell ref="A2:A3"/>
    <mergeCell ref="B2:K3"/>
    <mergeCell ref="L2:M2"/>
    <mergeCell ref="B4:K4"/>
    <mergeCell ref="B19:K19"/>
    <mergeCell ref="B20:K20"/>
    <mergeCell ref="B21:K21"/>
    <mergeCell ref="B22:K22"/>
    <mergeCell ref="A24:B24"/>
    <mergeCell ref="E24:G24"/>
    <mergeCell ref="I24:M26"/>
    <mergeCell ref="A26:B26"/>
  </mergeCells>
  <conditionalFormatting sqref="F26:G26">
    <cfRule type="containsText" dxfId="71" priority="1" stopIfTrue="1" operator="containsText" text="Moderado">
      <formula>NOT(ISERROR(SEARCH("Moderado",F26)))</formula>
    </cfRule>
    <cfRule type="containsText" dxfId="70" priority="2" stopIfTrue="1" operator="containsText" text="CATASTROFICO">
      <formula>NOT(ISERROR(SEARCH("CATASTROFICO",F26)))</formula>
    </cfRule>
    <cfRule type="containsText" dxfId="69" priority="3" stopIfTrue="1" operator="containsText" text="ALTO">
      <formula>NOT(ISERROR(SEARCH("ALTO",F26)))</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249977111117893"/>
  </sheetPr>
  <dimension ref="A1:U82"/>
  <sheetViews>
    <sheetView view="pageBreakPreview" zoomScale="40" zoomScaleNormal="70" zoomScaleSheetLayoutView="40" workbookViewId="0">
      <selection activeCell="A10" sqref="A10:F10"/>
    </sheetView>
  </sheetViews>
  <sheetFormatPr baseColWidth="10" defaultColWidth="11.453125" defaultRowHeight="13.5" x14ac:dyDescent="0.25"/>
  <cols>
    <col min="1" max="1" width="78.1796875" style="139" customWidth="1"/>
    <col min="2" max="3" width="50.7265625" style="139" customWidth="1"/>
    <col min="4" max="9" width="35.7265625" style="139" customWidth="1"/>
    <col min="10" max="10" width="70.7265625" style="139" customWidth="1"/>
    <col min="11" max="11" width="35.7265625" style="139" customWidth="1"/>
    <col min="12" max="12" width="70.7265625" style="139" customWidth="1"/>
    <col min="13" max="13" width="35.7265625" style="139" customWidth="1"/>
    <col min="14" max="14" width="70.7265625" style="139" customWidth="1"/>
    <col min="15" max="20" width="43.1796875" style="139" customWidth="1"/>
    <col min="21" max="21" width="27.453125" style="139" customWidth="1"/>
    <col min="22" max="16384" width="11.453125" style="139"/>
  </cols>
  <sheetData>
    <row r="1" spans="1:20" ht="71.25" customHeight="1" x14ac:dyDescent="0.25">
      <c r="A1" s="138" t="s">
        <v>57</v>
      </c>
      <c r="B1" s="414" t="str">
        <f>'MAPA DE RIESGOS'!C9</f>
        <v>30-Ene-23</v>
      </c>
      <c r="C1" s="415"/>
      <c r="D1" s="415"/>
      <c r="E1" s="415"/>
      <c r="F1" s="415"/>
      <c r="G1" s="415"/>
      <c r="H1" s="415"/>
      <c r="I1" s="415"/>
      <c r="J1" s="415"/>
      <c r="K1" s="415"/>
      <c r="L1" s="415"/>
      <c r="M1" s="415"/>
      <c r="N1" s="415"/>
      <c r="O1" s="415"/>
      <c r="P1" s="415"/>
      <c r="Q1" s="415"/>
      <c r="R1" s="415"/>
      <c r="S1" s="415"/>
      <c r="T1" s="416"/>
    </row>
    <row r="2" spans="1:20" ht="71.25" customHeight="1" x14ac:dyDescent="0.25">
      <c r="A2" s="138" t="s">
        <v>58</v>
      </c>
      <c r="B2" s="417" t="str">
        <f>'MAPA DE RIESGOS'!C7</f>
        <v>MEJORA CONTINUA</v>
      </c>
      <c r="C2" s="415"/>
      <c r="D2" s="415"/>
      <c r="E2" s="415"/>
      <c r="F2" s="415"/>
      <c r="G2" s="415"/>
      <c r="H2" s="415"/>
      <c r="I2" s="415"/>
      <c r="J2" s="415"/>
      <c r="K2" s="415"/>
      <c r="L2" s="415"/>
      <c r="M2" s="415"/>
      <c r="N2" s="415"/>
      <c r="O2" s="415"/>
      <c r="P2" s="415"/>
      <c r="Q2" s="415"/>
      <c r="R2" s="415"/>
      <c r="S2" s="415"/>
      <c r="T2" s="416"/>
    </row>
    <row r="3" spans="1:20" ht="71.25" customHeight="1" x14ac:dyDescent="0.25">
      <c r="A3" s="138" t="s">
        <v>59</v>
      </c>
      <c r="B3" s="417" t="str">
        <f>'MAPA DE RIESGOS'!D16</f>
        <v>JJSJSJSJSJ</v>
      </c>
      <c r="C3" s="415"/>
      <c r="D3" s="415"/>
      <c r="E3" s="415"/>
      <c r="F3" s="415"/>
      <c r="G3" s="415"/>
      <c r="H3" s="415"/>
      <c r="I3" s="415"/>
      <c r="J3" s="415"/>
      <c r="K3" s="415"/>
      <c r="L3" s="415"/>
      <c r="M3" s="415"/>
      <c r="N3" s="415"/>
      <c r="O3" s="415"/>
      <c r="P3" s="415"/>
      <c r="Q3" s="415"/>
      <c r="R3" s="415"/>
      <c r="S3" s="415"/>
      <c r="T3" s="416"/>
    </row>
    <row r="4" spans="1:20" ht="30" customHeight="1" x14ac:dyDescent="0.45">
      <c r="A4" s="140"/>
      <c r="B4" s="140"/>
      <c r="C4" s="141"/>
      <c r="D4" s="141"/>
      <c r="E4" s="141"/>
      <c r="F4" s="141"/>
      <c r="G4" s="141"/>
      <c r="H4" s="141"/>
      <c r="I4" s="141"/>
      <c r="J4" s="141"/>
      <c r="K4" s="141"/>
      <c r="L4" s="141"/>
      <c r="M4" s="141"/>
      <c r="N4" s="141"/>
      <c r="O4" s="142"/>
      <c r="P4" s="143"/>
      <c r="Q4" s="143"/>
      <c r="R4" s="143"/>
      <c r="S4" s="143"/>
      <c r="T4" s="143"/>
    </row>
    <row r="5" spans="1:20" ht="66" customHeight="1" x14ac:dyDescent="0.25">
      <c r="A5" s="400" t="s">
        <v>190</v>
      </c>
      <c r="B5" s="400"/>
      <c r="C5" s="400"/>
      <c r="D5" s="400"/>
      <c r="E5" s="400"/>
      <c r="F5" s="400"/>
      <c r="G5" s="400"/>
      <c r="H5" s="400"/>
      <c r="I5" s="400"/>
      <c r="J5" s="400"/>
      <c r="K5" s="400"/>
      <c r="L5" s="400"/>
      <c r="M5" s="400"/>
      <c r="N5" s="400"/>
      <c r="O5" s="400"/>
      <c r="P5" s="400"/>
      <c r="Q5" s="400"/>
      <c r="R5" s="400"/>
      <c r="S5" s="400"/>
      <c r="T5" s="400"/>
    </row>
    <row r="6" spans="1:20" ht="81" customHeight="1" x14ac:dyDescent="0.25">
      <c r="A6" s="144" t="s">
        <v>60</v>
      </c>
      <c r="B6" s="402" t="s">
        <v>34</v>
      </c>
      <c r="C6" s="404"/>
      <c r="D6" s="402" t="s">
        <v>162</v>
      </c>
      <c r="E6" s="403"/>
      <c r="F6" s="403"/>
      <c r="G6" s="403"/>
      <c r="H6" s="403"/>
      <c r="I6" s="403"/>
      <c r="J6" s="403"/>
      <c r="K6" s="403"/>
      <c r="L6" s="403"/>
      <c r="M6" s="403"/>
      <c r="N6" s="403"/>
      <c r="O6" s="403"/>
      <c r="P6" s="403"/>
      <c r="Q6" s="403"/>
      <c r="R6" s="403"/>
      <c r="S6" s="403"/>
      <c r="T6" s="404"/>
    </row>
    <row r="7" spans="1:20" ht="91.5" customHeight="1" x14ac:dyDescent="0.25">
      <c r="A7" s="145">
        <f>'MAPA DE RIESGOS'!A16</f>
        <v>1</v>
      </c>
      <c r="B7" s="418" t="str">
        <f>'MAPA DE RIESGOS'!C16</f>
        <v>Riesgo de Proceso</v>
      </c>
      <c r="C7" s="419"/>
      <c r="D7" s="418" t="str">
        <f>'MAPA DE RIESGOS'!B16</f>
        <v>GGSGSGSG</v>
      </c>
      <c r="E7" s="420"/>
      <c r="F7" s="420"/>
      <c r="G7" s="420"/>
      <c r="H7" s="420"/>
      <c r="I7" s="420"/>
      <c r="J7" s="420"/>
      <c r="K7" s="420"/>
      <c r="L7" s="420"/>
      <c r="M7" s="420"/>
      <c r="N7" s="420"/>
      <c r="O7" s="420"/>
      <c r="P7" s="420"/>
      <c r="Q7" s="420"/>
      <c r="R7" s="420"/>
      <c r="S7" s="420"/>
      <c r="T7" s="419"/>
    </row>
    <row r="8" spans="1:20" ht="90.75" customHeight="1" x14ac:dyDescent="0.25">
      <c r="A8" s="421"/>
      <c r="B8" s="421"/>
      <c r="C8" s="421"/>
      <c r="D8" s="421"/>
      <c r="E8" s="421"/>
      <c r="F8" s="421"/>
      <c r="G8" s="421"/>
      <c r="H8" s="421"/>
      <c r="I8" s="421"/>
      <c r="J8" s="421"/>
      <c r="K8" s="421"/>
      <c r="L8" s="421"/>
      <c r="M8" s="421"/>
      <c r="N8" s="421"/>
      <c r="O8" s="421"/>
      <c r="P8" s="421"/>
      <c r="Q8" s="421"/>
      <c r="R8" s="421"/>
      <c r="S8" s="421"/>
      <c r="T8" s="421"/>
    </row>
    <row r="9" spans="1:20" ht="75" customHeight="1" x14ac:dyDescent="0.25">
      <c r="A9" s="400" t="s">
        <v>61</v>
      </c>
      <c r="B9" s="400"/>
      <c r="C9" s="400"/>
      <c r="D9" s="400"/>
      <c r="E9" s="400"/>
      <c r="F9" s="400"/>
      <c r="G9" s="400"/>
      <c r="H9" s="400"/>
      <c r="I9" s="400"/>
      <c r="J9" s="400"/>
      <c r="K9" s="400"/>
      <c r="L9" s="400"/>
      <c r="M9" s="400"/>
      <c r="N9" s="400"/>
      <c r="O9" s="400"/>
      <c r="P9" s="400"/>
      <c r="Q9" s="400"/>
      <c r="R9" s="400"/>
      <c r="S9" s="400"/>
      <c r="T9" s="400"/>
    </row>
    <row r="10" spans="1:20" ht="100" customHeight="1" x14ac:dyDescent="0.25">
      <c r="A10" s="348" t="s">
        <v>140</v>
      </c>
      <c r="B10" s="348"/>
      <c r="C10" s="348"/>
      <c r="D10" s="348"/>
      <c r="E10" s="348"/>
      <c r="F10" s="348"/>
      <c r="G10" s="401">
        <f>'MAPA DE RIESGOS'!G16</f>
        <v>3</v>
      </c>
      <c r="H10" s="401"/>
      <c r="I10" s="401"/>
      <c r="J10" s="402" t="s">
        <v>62</v>
      </c>
      <c r="K10" s="403"/>
      <c r="L10" s="403"/>
      <c r="M10" s="403"/>
      <c r="N10" s="403"/>
      <c r="O10" s="403"/>
      <c r="P10" s="403"/>
      <c r="Q10" s="403"/>
      <c r="R10" s="403"/>
      <c r="S10" s="403"/>
      <c r="T10" s="404"/>
    </row>
    <row r="11" spans="1:20" ht="100" customHeight="1" x14ac:dyDescent="0.25">
      <c r="A11" s="348" t="s">
        <v>138</v>
      </c>
      <c r="B11" s="348"/>
      <c r="C11" s="348"/>
      <c r="D11" s="348"/>
      <c r="E11" s="348"/>
      <c r="F11" s="348"/>
      <c r="G11" s="405">
        <f>'MAPA DE RIESGOS'!H16</f>
        <v>3</v>
      </c>
      <c r="H11" s="405"/>
      <c r="I11" s="405"/>
      <c r="J11" s="406"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ALTO</v>
      </c>
      <c r="K11" s="407"/>
      <c r="L11" s="407"/>
      <c r="M11" s="407"/>
      <c r="N11" s="407"/>
      <c r="O11" s="407"/>
      <c r="P11" s="407"/>
      <c r="Q11" s="407"/>
      <c r="R11" s="407"/>
      <c r="S11" s="407"/>
      <c r="T11" s="408"/>
    </row>
    <row r="12" spans="1:20" ht="47.25" customHeight="1" x14ac:dyDescent="0.45">
      <c r="A12" s="146"/>
      <c r="B12" s="146"/>
      <c r="C12" s="146"/>
      <c r="D12" s="147"/>
      <c r="E12" s="147"/>
      <c r="F12" s="148"/>
      <c r="G12" s="148"/>
      <c r="H12" s="148"/>
      <c r="I12" s="148"/>
      <c r="J12" s="148"/>
      <c r="K12" s="147"/>
      <c r="L12" s="147"/>
      <c r="M12" s="147"/>
      <c r="N12" s="147"/>
      <c r="O12" s="142"/>
      <c r="P12" s="143"/>
      <c r="Q12" s="143"/>
      <c r="R12" s="143"/>
      <c r="S12" s="143"/>
      <c r="T12" s="143"/>
    </row>
    <row r="13" spans="1:20" ht="73.5" customHeight="1" x14ac:dyDescent="0.25">
      <c r="A13" s="422" t="s">
        <v>72</v>
      </c>
      <c r="B13" s="422"/>
      <c r="C13" s="422"/>
      <c r="D13" s="422"/>
      <c r="E13" s="422"/>
      <c r="F13" s="422"/>
      <c r="G13" s="422"/>
      <c r="H13" s="422"/>
      <c r="I13" s="422"/>
      <c r="J13" s="422"/>
      <c r="K13" s="422"/>
      <c r="L13" s="422"/>
      <c r="M13" s="422"/>
      <c r="N13" s="422"/>
      <c r="O13" s="422"/>
      <c r="P13" s="422"/>
      <c r="Q13" s="422"/>
      <c r="R13" s="422"/>
      <c r="S13" s="422"/>
      <c r="T13" s="422"/>
    </row>
    <row r="14" spans="1:20" ht="73.5" customHeight="1" x14ac:dyDescent="0.25">
      <c r="A14" s="423" t="s">
        <v>73</v>
      </c>
      <c r="B14" s="423"/>
      <c r="C14" s="423"/>
      <c r="D14" s="423"/>
      <c r="E14" s="423"/>
      <c r="F14" s="423"/>
      <c r="G14" s="423"/>
      <c r="H14" s="423"/>
      <c r="I14" s="423"/>
      <c r="J14" s="423"/>
      <c r="K14" s="423"/>
      <c r="L14" s="423"/>
      <c r="M14" s="423"/>
      <c r="N14" s="423"/>
      <c r="O14" s="423"/>
      <c r="P14" s="423"/>
      <c r="Q14" s="423"/>
      <c r="R14" s="423"/>
      <c r="S14" s="423"/>
      <c r="T14" s="423"/>
    </row>
    <row r="15" spans="1:20" ht="72" customHeight="1" x14ac:dyDescent="0.25">
      <c r="A15" s="365" t="s">
        <v>143</v>
      </c>
      <c r="B15" s="366"/>
      <c r="C15" s="366"/>
      <c r="D15" s="366"/>
      <c r="E15" s="366"/>
      <c r="F15" s="367"/>
      <c r="G15" s="349" t="s">
        <v>168</v>
      </c>
      <c r="H15" s="350"/>
      <c r="I15" s="350"/>
      <c r="J15" s="350"/>
      <c r="K15" s="350"/>
      <c r="L15" s="350"/>
      <c r="M15" s="350"/>
      <c r="N15" s="351"/>
      <c r="O15" s="348" t="s">
        <v>142</v>
      </c>
      <c r="P15" s="348"/>
      <c r="Q15" s="348"/>
      <c r="R15" s="348"/>
      <c r="S15" s="348"/>
      <c r="T15" s="348"/>
    </row>
    <row r="16" spans="1:20" ht="30" customHeight="1" x14ac:dyDescent="0.25">
      <c r="A16" s="368"/>
      <c r="B16" s="369"/>
      <c r="C16" s="369"/>
      <c r="D16" s="369"/>
      <c r="E16" s="369"/>
      <c r="F16" s="370"/>
      <c r="G16" s="352"/>
      <c r="H16" s="353"/>
      <c r="I16" s="353"/>
      <c r="J16" s="353"/>
      <c r="K16" s="353"/>
      <c r="L16" s="353"/>
      <c r="M16" s="353"/>
      <c r="N16" s="354"/>
      <c r="O16" s="336" t="s">
        <v>1</v>
      </c>
      <c r="P16" s="336"/>
      <c r="Q16" s="336"/>
      <c r="R16" s="336" t="s">
        <v>0</v>
      </c>
      <c r="S16" s="336"/>
      <c r="T16" s="336"/>
    </row>
    <row r="17" spans="1:20" ht="54" customHeight="1" x14ac:dyDescent="0.25">
      <c r="A17" s="371"/>
      <c r="B17" s="372"/>
      <c r="C17" s="372"/>
      <c r="D17" s="372"/>
      <c r="E17" s="372"/>
      <c r="F17" s="373"/>
      <c r="G17" s="355"/>
      <c r="H17" s="356"/>
      <c r="I17" s="356"/>
      <c r="J17" s="356"/>
      <c r="K17" s="356"/>
      <c r="L17" s="356"/>
      <c r="M17" s="356"/>
      <c r="N17" s="357"/>
      <c r="O17" s="149" t="s">
        <v>166</v>
      </c>
      <c r="P17" s="149" t="s">
        <v>167</v>
      </c>
      <c r="Q17" s="149" t="s">
        <v>169</v>
      </c>
      <c r="R17" s="149" t="s">
        <v>166</v>
      </c>
      <c r="S17" s="149" t="s">
        <v>167</v>
      </c>
      <c r="T17" s="149" t="s">
        <v>169</v>
      </c>
    </row>
    <row r="18" spans="1:20" ht="49.5" customHeight="1" x14ac:dyDescent="0.25">
      <c r="A18" s="358" t="str">
        <f>'MAPA DE RIESGOS'!E16</f>
        <v>EJEMPLO</v>
      </c>
      <c r="B18" s="359"/>
      <c r="C18" s="359"/>
      <c r="D18" s="359"/>
      <c r="E18" s="359"/>
      <c r="F18" s="409"/>
      <c r="G18" s="150" t="s">
        <v>74</v>
      </c>
      <c r="H18" s="358" t="str">
        <f>'MAPA DE RIESGOS'!J16</f>
        <v>EJEMPLO</v>
      </c>
      <c r="I18" s="359"/>
      <c r="J18" s="359"/>
      <c r="K18" s="359"/>
      <c r="L18" s="359"/>
      <c r="M18" s="359"/>
      <c r="N18" s="359"/>
      <c r="O18" s="151" t="s">
        <v>196</v>
      </c>
      <c r="P18" s="151"/>
      <c r="Q18" s="152"/>
      <c r="R18" s="152"/>
      <c r="S18" s="152"/>
      <c r="T18" s="152"/>
    </row>
    <row r="19" spans="1:20" ht="50.15" customHeight="1" x14ac:dyDescent="0.25">
      <c r="A19" s="358" t="str">
        <f>'MAPA DE RIESGOS'!E17</f>
        <v>EJEMPLO</v>
      </c>
      <c r="B19" s="359"/>
      <c r="C19" s="359"/>
      <c r="D19" s="359"/>
      <c r="E19" s="359"/>
      <c r="F19" s="409"/>
      <c r="G19" s="150" t="s">
        <v>75</v>
      </c>
      <c r="H19" s="358" t="str">
        <f>'MAPA DE RIESGOS'!J17</f>
        <v>EJEMPLO</v>
      </c>
      <c r="I19" s="359"/>
      <c r="J19" s="359"/>
      <c r="K19" s="359"/>
      <c r="L19" s="359"/>
      <c r="M19" s="359"/>
      <c r="N19" s="359"/>
      <c r="O19" s="151"/>
      <c r="P19" s="151"/>
      <c r="Q19" s="152"/>
      <c r="R19" s="152" t="s">
        <v>196</v>
      </c>
      <c r="S19" s="152"/>
      <c r="T19" s="152"/>
    </row>
    <row r="20" spans="1:20" ht="50.15" customHeight="1" x14ac:dyDescent="0.25">
      <c r="A20" s="358" t="str">
        <f>'MAPA DE RIESGOS'!E18</f>
        <v>EJEMPLO</v>
      </c>
      <c r="B20" s="359"/>
      <c r="C20" s="359"/>
      <c r="D20" s="359"/>
      <c r="E20" s="359"/>
      <c r="F20" s="409"/>
      <c r="G20" s="150" t="s">
        <v>76</v>
      </c>
      <c r="H20" s="358" t="str">
        <f>'MAPA DE RIESGOS'!J18</f>
        <v>EJEMPLO</v>
      </c>
      <c r="I20" s="359"/>
      <c r="J20" s="359"/>
      <c r="K20" s="359"/>
      <c r="L20" s="359"/>
      <c r="M20" s="359"/>
      <c r="N20" s="359"/>
      <c r="O20" s="151" t="s">
        <v>196</v>
      </c>
      <c r="P20" s="151"/>
      <c r="Q20" s="152"/>
      <c r="R20" s="152"/>
      <c r="S20" s="152"/>
      <c r="T20" s="152"/>
    </row>
    <row r="21" spans="1:20" ht="50.15" customHeight="1" x14ac:dyDescent="0.25">
      <c r="A21" s="358" t="str">
        <f>'MAPA DE RIESGOS'!E19</f>
        <v>EJEMPLO</v>
      </c>
      <c r="B21" s="359"/>
      <c r="C21" s="359"/>
      <c r="D21" s="359"/>
      <c r="E21" s="359"/>
      <c r="F21" s="409"/>
      <c r="G21" s="150" t="s">
        <v>77</v>
      </c>
      <c r="H21" s="358" t="str">
        <f>'MAPA DE RIESGOS'!J19</f>
        <v>EJEMPLO</v>
      </c>
      <c r="I21" s="359"/>
      <c r="J21" s="359"/>
      <c r="K21" s="359"/>
      <c r="L21" s="359"/>
      <c r="M21" s="359"/>
      <c r="N21" s="359"/>
      <c r="O21" s="151"/>
      <c r="P21" s="151"/>
      <c r="Q21" s="152"/>
      <c r="R21" s="152" t="s">
        <v>196</v>
      </c>
      <c r="S21" s="152"/>
      <c r="T21" s="152"/>
    </row>
    <row r="22" spans="1:20" ht="50.15" customHeight="1" x14ac:dyDescent="0.25">
      <c r="A22" s="358" t="str">
        <f>'MAPA DE RIESGOS'!E20</f>
        <v>EJEMPLO</v>
      </c>
      <c r="B22" s="359"/>
      <c r="C22" s="359"/>
      <c r="D22" s="359"/>
      <c r="E22" s="359"/>
      <c r="F22" s="409"/>
      <c r="G22" s="150" t="s">
        <v>78</v>
      </c>
      <c r="H22" s="358" t="str">
        <f>'MAPA DE RIESGOS'!J20</f>
        <v>EJEMPLO</v>
      </c>
      <c r="I22" s="359"/>
      <c r="J22" s="359"/>
      <c r="K22" s="359"/>
      <c r="L22" s="359"/>
      <c r="M22" s="359"/>
      <c r="N22" s="359"/>
      <c r="O22" s="151"/>
      <c r="P22" s="151"/>
      <c r="Q22" s="152"/>
      <c r="R22" s="152" t="s">
        <v>196</v>
      </c>
      <c r="S22" s="152"/>
      <c r="T22" s="152"/>
    </row>
    <row r="23" spans="1:20" ht="30" customHeight="1" x14ac:dyDescent="0.45">
      <c r="A23" s="153"/>
      <c r="B23" s="153"/>
      <c r="C23" s="148"/>
      <c r="D23" s="148"/>
      <c r="E23" s="148"/>
      <c r="F23" s="148"/>
      <c r="G23" s="148"/>
      <c r="H23" s="148"/>
      <c r="I23" s="148"/>
      <c r="J23" s="148"/>
      <c r="K23" s="148"/>
      <c r="L23" s="148"/>
      <c r="M23" s="148"/>
      <c r="N23" s="148"/>
      <c r="O23" s="142"/>
      <c r="P23" s="143"/>
      <c r="Q23" s="143"/>
      <c r="R23" s="143"/>
      <c r="S23" s="143"/>
      <c r="T23" s="143"/>
    </row>
    <row r="24" spans="1:20" ht="30" customHeight="1" x14ac:dyDescent="0.25">
      <c r="A24" s="154"/>
      <c r="B24" s="154"/>
      <c r="C24" s="155"/>
      <c r="D24" s="155"/>
      <c r="E24" s="156"/>
      <c r="F24" s="156"/>
      <c r="G24" s="156"/>
      <c r="H24" s="156"/>
      <c r="I24" s="156"/>
      <c r="J24" s="157"/>
      <c r="K24" s="157"/>
      <c r="L24" s="158"/>
      <c r="M24" s="158"/>
      <c r="N24" s="159"/>
      <c r="O24" s="160"/>
      <c r="P24" s="161"/>
      <c r="Q24" s="161"/>
      <c r="R24" s="161"/>
      <c r="S24" s="161"/>
      <c r="T24" s="161"/>
    </row>
    <row r="25" spans="1:20" ht="54" customHeight="1" x14ac:dyDescent="0.25">
      <c r="A25" s="363" t="s">
        <v>170</v>
      </c>
      <c r="B25" s="363"/>
      <c r="C25" s="363"/>
      <c r="D25" s="363"/>
      <c r="E25" s="363"/>
      <c r="F25" s="363"/>
      <c r="G25" s="364"/>
      <c r="H25" s="162">
        <f>COUNTIF(O18:O22,"x")</f>
        <v>2</v>
      </c>
      <c r="I25" s="154"/>
      <c r="J25" s="154"/>
      <c r="K25" s="154"/>
      <c r="L25" s="158"/>
      <c r="M25" s="158"/>
      <c r="N25" s="163"/>
      <c r="O25" s="164"/>
      <c r="P25" s="165"/>
      <c r="Q25" s="165"/>
      <c r="R25" s="165"/>
      <c r="S25" s="165"/>
      <c r="T25" s="165"/>
    </row>
    <row r="26" spans="1:20" ht="54" customHeight="1" x14ac:dyDescent="0.25">
      <c r="A26" s="363" t="s">
        <v>171</v>
      </c>
      <c r="B26" s="363"/>
      <c r="C26" s="363"/>
      <c r="D26" s="363"/>
      <c r="E26" s="363"/>
      <c r="F26" s="363"/>
      <c r="G26" s="364"/>
      <c r="H26" s="162">
        <f>COUNTIF(P18:P22,"x")</f>
        <v>0</v>
      </c>
      <c r="I26" s="154"/>
      <c r="J26" s="154"/>
      <c r="K26" s="154"/>
      <c r="L26" s="158"/>
      <c r="M26" s="158"/>
      <c r="N26" s="163"/>
      <c r="O26" s="164"/>
      <c r="P26" s="165"/>
      <c r="Q26" s="165"/>
      <c r="R26" s="165"/>
      <c r="S26" s="165"/>
      <c r="T26" s="165"/>
    </row>
    <row r="27" spans="1:20" ht="54" customHeight="1" x14ac:dyDescent="0.25">
      <c r="A27" s="363" t="s">
        <v>172</v>
      </c>
      <c r="B27" s="363"/>
      <c r="C27" s="363"/>
      <c r="D27" s="363"/>
      <c r="E27" s="363"/>
      <c r="F27" s="363"/>
      <c r="G27" s="364"/>
      <c r="H27" s="162">
        <f>COUNTIF(Q18:Q22,"x")</f>
        <v>0</v>
      </c>
      <c r="I27" s="154"/>
      <c r="J27" s="154"/>
      <c r="K27" s="154"/>
      <c r="L27" s="158"/>
      <c r="M27" s="158"/>
      <c r="N27" s="163"/>
      <c r="O27" s="164"/>
      <c r="P27" s="165"/>
      <c r="Q27" s="165"/>
      <c r="R27" s="165"/>
      <c r="S27" s="165"/>
      <c r="T27" s="165"/>
    </row>
    <row r="28" spans="1:20" ht="54" customHeight="1" x14ac:dyDescent="0.45">
      <c r="A28" s="363" t="s">
        <v>173</v>
      </c>
      <c r="B28" s="363"/>
      <c r="C28" s="363"/>
      <c r="D28" s="363"/>
      <c r="E28" s="363"/>
      <c r="F28" s="363"/>
      <c r="G28" s="364"/>
      <c r="H28" s="162">
        <f>COUNTIF(R18:R22,"x")</f>
        <v>3</v>
      </c>
      <c r="I28" s="159"/>
      <c r="J28" s="159"/>
      <c r="K28" s="159"/>
      <c r="L28" s="166"/>
      <c r="M28" s="166"/>
      <c r="N28" s="166"/>
      <c r="O28" s="167"/>
      <c r="P28" s="168"/>
      <c r="Q28" s="168"/>
      <c r="R28" s="168"/>
      <c r="S28" s="168"/>
      <c r="T28" s="168"/>
    </row>
    <row r="29" spans="1:20" ht="54" customHeight="1" x14ac:dyDescent="0.45">
      <c r="A29" s="363" t="s">
        <v>174</v>
      </c>
      <c r="B29" s="363"/>
      <c r="C29" s="363"/>
      <c r="D29" s="363"/>
      <c r="E29" s="363"/>
      <c r="F29" s="363"/>
      <c r="G29" s="364"/>
      <c r="H29" s="162">
        <f>COUNTIF(S18:S22,"x")</f>
        <v>0</v>
      </c>
      <c r="I29" s="159"/>
      <c r="J29" s="159"/>
      <c r="K29" s="159"/>
      <c r="L29" s="166"/>
      <c r="M29" s="166"/>
      <c r="N29" s="166"/>
      <c r="O29" s="167"/>
      <c r="P29" s="168"/>
      <c r="Q29" s="168"/>
      <c r="R29" s="168"/>
      <c r="S29" s="168"/>
      <c r="T29" s="168"/>
    </row>
    <row r="30" spans="1:20" ht="54" customHeight="1" x14ac:dyDescent="0.45">
      <c r="A30" s="363" t="s">
        <v>175</v>
      </c>
      <c r="B30" s="363"/>
      <c r="C30" s="363"/>
      <c r="D30" s="363"/>
      <c r="E30" s="363"/>
      <c r="F30" s="363"/>
      <c r="G30" s="364"/>
      <c r="H30" s="162">
        <f>COUNTIF(T18:T22,"x")</f>
        <v>0</v>
      </c>
      <c r="I30" s="159"/>
      <c r="J30" s="159"/>
      <c r="K30" s="159"/>
      <c r="L30" s="166"/>
      <c r="M30" s="166"/>
      <c r="N30" s="166"/>
      <c r="O30" s="167"/>
      <c r="P30" s="168"/>
      <c r="Q30" s="168"/>
      <c r="R30" s="168"/>
      <c r="S30" s="168"/>
      <c r="T30" s="168"/>
    </row>
    <row r="31" spans="1:20" ht="30" customHeight="1" x14ac:dyDescent="0.45">
      <c r="A31" s="169"/>
      <c r="B31" s="169"/>
      <c r="C31" s="169"/>
      <c r="D31" s="169"/>
      <c r="E31" s="169"/>
      <c r="F31" s="169"/>
      <c r="G31" s="169"/>
      <c r="H31" s="170"/>
      <c r="I31" s="159"/>
      <c r="J31" s="159"/>
      <c r="K31" s="159"/>
      <c r="L31" s="166"/>
      <c r="M31" s="166"/>
      <c r="N31" s="166"/>
      <c r="O31" s="167"/>
      <c r="P31" s="168"/>
      <c r="Q31" s="168"/>
      <c r="R31" s="168"/>
      <c r="S31" s="168"/>
      <c r="T31" s="168"/>
    </row>
    <row r="32" spans="1:20" ht="78" customHeight="1" x14ac:dyDescent="0.25">
      <c r="A32" s="410" t="s">
        <v>79</v>
      </c>
      <c r="B32" s="410"/>
      <c r="C32" s="410"/>
      <c r="D32" s="410"/>
      <c r="E32" s="410"/>
      <c r="F32" s="410"/>
      <c r="G32" s="410"/>
      <c r="H32" s="410"/>
      <c r="I32" s="410"/>
      <c r="J32" s="410"/>
      <c r="K32" s="410"/>
      <c r="L32" s="410"/>
      <c r="M32" s="410"/>
      <c r="N32" s="410"/>
      <c r="O32" s="410"/>
      <c r="P32" s="410"/>
      <c r="Q32" s="410"/>
      <c r="R32" s="410"/>
      <c r="S32" s="410"/>
      <c r="T32" s="410"/>
    </row>
    <row r="33" spans="1:20" ht="78" customHeight="1" x14ac:dyDescent="0.25">
      <c r="A33" s="397" t="s">
        <v>154</v>
      </c>
      <c r="B33" s="398"/>
      <c r="C33" s="398"/>
      <c r="D33" s="398"/>
      <c r="E33" s="398"/>
      <c r="F33" s="398"/>
      <c r="G33" s="398"/>
      <c r="H33" s="398"/>
      <c r="I33" s="398"/>
      <c r="J33" s="398"/>
      <c r="K33" s="398"/>
      <c r="L33" s="398"/>
      <c r="M33" s="398"/>
      <c r="N33" s="398"/>
      <c r="O33" s="398"/>
      <c r="P33" s="398"/>
      <c r="Q33" s="398"/>
      <c r="R33" s="398"/>
      <c r="S33" s="398"/>
      <c r="T33" s="399"/>
    </row>
    <row r="34" spans="1:20" ht="106.5" customHeight="1" thickBot="1" x14ac:dyDescent="0.3">
      <c r="A34" s="411" t="s">
        <v>80</v>
      </c>
      <c r="B34" s="411"/>
      <c r="C34" s="411"/>
      <c r="D34" s="411"/>
      <c r="E34" s="411"/>
      <c r="F34" s="411"/>
      <c r="G34" s="411"/>
      <c r="H34" s="171" t="s">
        <v>81</v>
      </c>
      <c r="I34" s="172" t="s">
        <v>82</v>
      </c>
      <c r="J34" s="149" t="s">
        <v>144</v>
      </c>
      <c r="K34" s="172" t="s">
        <v>83</v>
      </c>
      <c r="L34" s="149" t="s">
        <v>144</v>
      </c>
      <c r="M34" s="172" t="s">
        <v>84</v>
      </c>
      <c r="N34" s="149" t="s">
        <v>144</v>
      </c>
      <c r="O34" s="149" t="s">
        <v>85</v>
      </c>
      <c r="P34" s="412" t="s">
        <v>144</v>
      </c>
      <c r="Q34" s="413"/>
      <c r="R34" s="149" t="s">
        <v>86</v>
      </c>
      <c r="S34" s="396" t="s">
        <v>144</v>
      </c>
      <c r="T34" s="396"/>
    </row>
    <row r="35" spans="1:20" ht="60" customHeight="1" x14ac:dyDescent="0.25">
      <c r="A35" s="374" t="s">
        <v>158</v>
      </c>
      <c r="B35" s="375"/>
      <c r="C35" s="375"/>
      <c r="D35" s="375"/>
      <c r="E35" s="376"/>
      <c r="F35" s="383" t="s">
        <v>108</v>
      </c>
      <c r="G35" s="384"/>
      <c r="H35" s="173">
        <v>15</v>
      </c>
      <c r="I35" s="343">
        <v>15</v>
      </c>
      <c r="J35" s="344"/>
      <c r="K35" s="343">
        <v>15</v>
      </c>
      <c r="L35" s="344"/>
      <c r="M35" s="343">
        <v>15</v>
      </c>
      <c r="N35" s="343"/>
      <c r="O35" s="343">
        <v>15</v>
      </c>
      <c r="P35" s="388"/>
      <c r="Q35" s="343"/>
      <c r="R35" s="343">
        <v>15</v>
      </c>
      <c r="S35" s="388"/>
      <c r="T35" s="343"/>
    </row>
    <row r="36" spans="1:20" ht="60" customHeight="1" thickBot="1" x14ac:dyDescent="0.3">
      <c r="A36" s="380"/>
      <c r="B36" s="381"/>
      <c r="C36" s="381"/>
      <c r="D36" s="381"/>
      <c r="E36" s="382"/>
      <c r="F36" s="361" t="s">
        <v>109</v>
      </c>
      <c r="G36" s="362"/>
      <c r="H36" s="174">
        <v>0</v>
      </c>
      <c r="I36" s="345"/>
      <c r="J36" s="345"/>
      <c r="K36" s="345"/>
      <c r="L36" s="345"/>
      <c r="M36" s="345"/>
      <c r="N36" s="345"/>
      <c r="O36" s="345"/>
      <c r="P36" s="347"/>
      <c r="Q36" s="345"/>
      <c r="R36" s="345"/>
      <c r="S36" s="346"/>
      <c r="T36" s="344"/>
    </row>
    <row r="37" spans="1:20" ht="60" customHeight="1" x14ac:dyDescent="0.25">
      <c r="A37" s="374" t="s">
        <v>161</v>
      </c>
      <c r="B37" s="375"/>
      <c r="C37" s="375"/>
      <c r="D37" s="375"/>
      <c r="E37" s="376"/>
      <c r="F37" s="383" t="s">
        <v>108</v>
      </c>
      <c r="G37" s="384"/>
      <c r="H37" s="173">
        <v>15</v>
      </c>
      <c r="I37" s="343">
        <v>15</v>
      </c>
      <c r="J37" s="343"/>
      <c r="K37" s="343">
        <v>15</v>
      </c>
      <c r="L37" s="343"/>
      <c r="M37" s="343">
        <v>15</v>
      </c>
      <c r="N37" s="343"/>
      <c r="O37" s="343">
        <v>15</v>
      </c>
      <c r="P37" s="388"/>
      <c r="Q37" s="343"/>
      <c r="R37" s="343">
        <v>15</v>
      </c>
      <c r="S37" s="388"/>
      <c r="T37" s="343"/>
    </row>
    <row r="38" spans="1:20" ht="60" customHeight="1" thickBot="1" x14ac:dyDescent="0.3">
      <c r="A38" s="380"/>
      <c r="B38" s="381"/>
      <c r="C38" s="381"/>
      <c r="D38" s="381"/>
      <c r="E38" s="382"/>
      <c r="F38" s="361" t="s">
        <v>109</v>
      </c>
      <c r="G38" s="362"/>
      <c r="H38" s="174">
        <v>0</v>
      </c>
      <c r="I38" s="345"/>
      <c r="J38" s="345"/>
      <c r="K38" s="345"/>
      <c r="L38" s="345"/>
      <c r="M38" s="345"/>
      <c r="N38" s="345"/>
      <c r="O38" s="345"/>
      <c r="P38" s="347"/>
      <c r="Q38" s="345"/>
      <c r="R38" s="345"/>
      <c r="S38" s="346"/>
      <c r="T38" s="344"/>
    </row>
    <row r="39" spans="1:20" ht="60" customHeight="1" x14ac:dyDescent="0.25">
      <c r="A39" s="374" t="s">
        <v>157</v>
      </c>
      <c r="B39" s="375"/>
      <c r="C39" s="375"/>
      <c r="D39" s="375"/>
      <c r="E39" s="376"/>
      <c r="F39" s="383" t="s">
        <v>87</v>
      </c>
      <c r="G39" s="384"/>
      <c r="H39" s="173">
        <v>15</v>
      </c>
      <c r="I39" s="343">
        <v>15</v>
      </c>
      <c r="J39" s="343"/>
      <c r="K39" s="343">
        <v>15</v>
      </c>
      <c r="L39" s="343"/>
      <c r="M39" s="343">
        <v>15</v>
      </c>
      <c r="N39" s="343"/>
      <c r="O39" s="343">
        <v>15</v>
      </c>
      <c r="P39" s="388"/>
      <c r="Q39" s="343"/>
      <c r="R39" s="343">
        <v>15</v>
      </c>
      <c r="S39" s="388"/>
      <c r="T39" s="343"/>
    </row>
    <row r="40" spans="1:20" ht="60" customHeight="1" thickBot="1" x14ac:dyDescent="0.3">
      <c r="A40" s="380"/>
      <c r="B40" s="381"/>
      <c r="C40" s="381"/>
      <c r="D40" s="381"/>
      <c r="E40" s="382"/>
      <c r="F40" s="361" t="s">
        <v>88</v>
      </c>
      <c r="G40" s="362"/>
      <c r="H40" s="174">
        <v>0</v>
      </c>
      <c r="I40" s="345"/>
      <c r="J40" s="345"/>
      <c r="K40" s="345"/>
      <c r="L40" s="345"/>
      <c r="M40" s="345"/>
      <c r="N40" s="345"/>
      <c r="O40" s="345"/>
      <c r="P40" s="347"/>
      <c r="Q40" s="345"/>
      <c r="R40" s="345"/>
      <c r="S40" s="346"/>
      <c r="T40" s="344"/>
    </row>
    <row r="41" spans="1:20" ht="60" customHeight="1" x14ac:dyDescent="0.25">
      <c r="A41" s="374" t="s">
        <v>164</v>
      </c>
      <c r="B41" s="375"/>
      <c r="C41" s="375"/>
      <c r="D41" s="375"/>
      <c r="E41" s="376"/>
      <c r="F41" s="383" t="s">
        <v>89</v>
      </c>
      <c r="G41" s="384"/>
      <c r="H41" s="173">
        <v>15</v>
      </c>
      <c r="I41" s="343">
        <v>15</v>
      </c>
      <c r="J41" s="343"/>
      <c r="K41" s="343">
        <v>10</v>
      </c>
      <c r="L41" s="343"/>
      <c r="M41" s="343">
        <v>15</v>
      </c>
      <c r="N41" s="343"/>
      <c r="O41" s="343">
        <v>15</v>
      </c>
      <c r="P41" s="388"/>
      <c r="Q41" s="343"/>
      <c r="R41" s="343">
        <v>15</v>
      </c>
      <c r="S41" s="388"/>
      <c r="T41" s="343"/>
    </row>
    <row r="42" spans="1:20" ht="60" customHeight="1" thickBot="1" x14ac:dyDescent="0.3">
      <c r="A42" s="393"/>
      <c r="B42" s="394"/>
      <c r="C42" s="394"/>
      <c r="D42" s="394"/>
      <c r="E42" s="395"/>
      <c r="F42" s="361" t="s">
        <v>90</v>
      </c>
      <c r="G42" s="362"/>
      <c r="H42" s="175">
        <v>10</v>
      </c>
      <c r="I42" s="344"/>
      <c r="J42" s="344"/>
      <c r="K42" s="344"/>
      <c r="L42" s="344"/>
      <c r="M42" s="344"/>
      <c r="N42" s="344"/>
      <c r="O42" s="344"/>
      <c r="P42" s="346"/>
      <c r="Q42" s="344"/>
      <c r="R42" s="344"/>
      <c r="S42" s="346"/>
      <c r="T42" s="344"/>
    </row>
    <row r="43" spans="1:20" ht="60" customHeight="1" thickBot="1" x14ac:dyDescent="0.3">
      <c r="A43" s="380"/>
      <c r="B43" s="381"/>
      <c r="C43" s="381"/>
      <c r="D43" s="381"/>
      <c r="E43" s="382"/>
      <c r="F43" s="361" t="s">
        <v>165</v>
      </c>
      <c r="G43" s="362"/>
      <c r="H43" s="174">
        <v>0</v>
      </c>
      <c r="I43" s="345"/>
      <c r="J43" s="345"/>
      <c r="K43" s="345"/>
      <c r="L43" s="345"/>
      <c r="M43" s="345"/>
      <c r="N43" s="345"/>
      <c r="O43" s="345"/>
      <c r="P43" s="347"/>
      <c r="Q43" s="345"/>
      <c r="R43" s="345"/>
      <c r="S43" s="346"/>
      <c r="T43" s="344"/>
    </row>
    <row r="44" spans="1:20" ht="60" customHeight="1" x14ac:dyDescent="0.25">
      <c r="A44" s="374" t="s">
        <v>163</v>
      </c>
      <c r="B44" s="375"/>
      <c r="C44" s="375"/>
      <c r="D44" s="375"/>
      <c r="E44" s="376"/>
      <c r="F44" s="383" t="s">
        <v>108</v>
      </c>
      <c r="G44" s="384"/>
      <c r="H44" s="173">
        <v>15</v>
      </c>
      <c r="I44" s="343">
        <v>15</v>
      </c>
      <c r="J44" s="343"/>
      <c r="K44" s="343">
        <v>15</v>
      </c>
      <c r="L44" s="343"/>
      <c r="M44" s="343">
        <v>15</v>
      </c>
      <c r="N44" s="343"/>
      <c r="O44" s="343">
        <v>15</v>
      </c>
      <c r="P44" s="388"/>
      <c r="Q44" s="343"/>
      <c r="R44" s="343">
        <v>15</v>
      </c>
      <c r="S44" s="388"/>
      <c r="T44" s="343"/>
    </row>
    <row r="45" spans="1:20" ht="60" customHeight="1" thickBot="1" x14ac:dyDescent="0.3">
      <c r="A45" s="380"/>
      <c r="B45" s="381"/>
      <c r="C45" s="381"/>
      <c r="D45" s="381"/>
      <c r="E45" s="382"/>
      <c r="F45" s="361" t="s">
        <v>109</v>
      </c>
      <c r="G45" s="362"/>
      <c r="H45" s="174">
        <v>0</v>
      </c>
      <c r="I45" s="345"/>
      <c r="J45" s="345"/>
      <c r="K45" s="345"/>
      <c r="L45" s="345"/>
      <c r="M45" s="345"/>
      <c r="N45" s="345"/>
      <c r="O45" s="345"/>
      <c r="P45" s="347"/>
      <c r="Q45" s="345"/>
      <c r="R45" s="345"/>
      <c r="S45" s="347"/>
      <c r="T45" s="345"/>
    </row>
    <row r="46" spans="1:20" ht="80.150000000000006" customHeight="1" x14ac:dyDescent="0.25">
      <c r="A46" s="374" t="s">
        <v>160</v>
      </c>
      <c r="B46" s="375"/>
      <c r="C46" s="375"/>
      <c r="D46" s="375"/>
      <c r="E46" s="376"/>
      <c r="F46" s="383" t="s">
        <v>91</v>
      </c>
      <c r="G46" s="384"/>
      <c r="H46" s="173">
        <v>15</v>
      </c>
      <c r="I46" s="343">
        <v>15</v>
      </c>
      <c r="J46" s="343"/>
      <c r="K46" s="343">
        <v>15</v>
      </c>
      <c r="L46" s="343"/>
      <c r="M46" s="343">
        <v>5</v>
      </c>
      <c r="N46" s="343"/>
      <c r="O46" s="343">
        <v>5</v>
      </c>
      <c r="P46" s="388"/>
      <c r="Q46" s="343"/>
      <c r="R46" s="343">
        <v>5</v>
      </c>
      <c r="S46" s="388"/>
      <c r="T46" s="343"/>
    </row>
    <row r="47" spans="1:20" ht="80.150000000000006" customHeight="1" thickBot="1" x14ac:dyDescent="0.3">
      <c r="A47" s="380"/>
      <c r="B47" s="381"/>
      <c r="C47" s="381"/>
      <c r="D47" s="381"/>
      <c r="E47" s="382"/>
      <c r="F47" s="361" t="s">
        <v>92</v>
      </c>
      <c r="G47" s="362"/>
      <c r="H47" s="174">
        <v>5</v>
      </c>
      <c r="I47" s="345"/>
      <c r="J47" s="345"/>
      <c r="K47" s="345"/>
      <c r="L47" s="345"/>
      <c r="M47" s="345"/>
      <c r="N47" s="345"/>
      <c r="O47" s="345"/>
      <c r="P47" s="347"/>
      <c r="Q47" s="345"/>
      <c r="R47" s="345"/>
      <c r="S47" s="347"/>
      <c r="T47" s="345"/>
    </row>
    <row r="48" spans="1:20" ht="60" customHeight="1" x14ac:dyDescent="0.25">
      <c r="A48" s="374" t="s">
        <v>179</v>
      </c>
      <c r="B48" s="375"/>
      <c r="C48" s="375"/>
      <c r="D48" s="375"/>
      <c r="E48" s="376"/>
      <c r="F48" s="383" t="s">
        <v>93</v>
      </c>
      <c r="G48" s="384"/>
      <c r="H48" s="173">
        <v>10</v>
      </c>
      <c r="I48" s="343">
        <v>10</v>
      </c>
      <c r="J48" s="343"/>
      <c r="K48" s="343">
        <v>10</v>
      </c>
      <c r="L48" s="343"/>
      <c r="M48" s="343">
        <v>10</v>
      </c>
      <c r="N48" s="343"/>
      <c r="O48" s="343">
        <v>10</v>
      </c>
      <c r="P48" s="388"/>
      <c r="Q48" s="343"/>
      <c r="R48" s="343">
        <v>10</v>
      </c>
      <c r="S48" s="346"/>
      <c r="T48" s="344"/>
    </row>
    <row r="49" spans="1:21" ht="60" customHeight="1" x14ac:dyDescent="0.25">
      <c r="A49" s="377"/>
      <c r="B49" s="378"/>
      <c r="C49" s="378"/>
      <c r="D49" s="378"/>
      <c r="E49" s="379"/>
      <c r="F49" s="385" t="s">
        <v>94</v>
      </c>
      <c r="G49" s="386"/>
      <c r="H49" s="176">
        <v>5</v>
      </c>
      <c r="I49" s="344"/>
      <c r="J49" s="344"/>
      <c r="K49" s="344"/>
      <c r="L49" s="344"/>
      <c r="M49" s="344"/>
      <c r="N49" s="344"/>
      <c r="O49" s="344"/>
      <c r="P49" s="346"/>
      <c r="Q49" s="344"/>
      <c r="R49" s="344"/>
      <c r="S49" s="346"/>
      <c r="T49" s="344"/>
    </row>
    <row r="50" spans="1:21" ht="60" customHeight="1" thickBot="1" x14ac:dyDescent="0.3">
      <c r="A50" s="380"/>
      <c r="B50" s="381"/>
      <c r="C50" s="381"/>
      <c r="D50" s="381"/>
      <c r="E50" s="382"/>
      <c r="F50" s="361" t="s">
        <v>95</v>
      </c>
      <c r="G50" s="362"/>
      <c r="H50" s="174">
        <v>0</v>
      </c>
      <c r="I50" s="345"/>
      <c r="J50" s="345"/>
      <c r="K50" s="345"/>
      <c r="L50" s="345"/>
      <c r="M50" s="345"/>
      <c r="N50" s="345"/>
      <c r="O50" s="345"/>
      <c r="P50" s="347"/>
      <c r="Q50" s="345"/>
      <c r="R50" s="345"/>
      <c r="S50" s="347"/>
      <c r="T50" s="345"/>
    </row>
    <row r="51" spans="1:21" ht="30" customHeight="1" x14ac:dyDescent="0.25">
      <c r="A51" s="425" t="s">
        <v>96</v>
      </c>
      <c r="B51" s="425"/>
      <c r="C51" s="425"/>
      <c r="D51" s="425"/>
      <c r="E51" s="425"/>
      <c r="F51" s="425"/>
      <c r="G51" s="425"/>
      <c r="H51" s="177">
        <f>H35+H37+H39+H41+H44+H46+H48</f>
        <v>100</v>
      </c>
      <c r="I51" s="426">
        <f>SUM(I35:I50)</f>
        <v>100</v>
      </c>
      <c r="J51" s="427"/>
      <c r="K51" s="426">
        <f>SUM(K35:K50)</f>
        <v>95</v>
      </c>
      <c r="L51" s="427"/>
      <c r="M51" s="426">
        <f>SUM(M35:M50)</f>
        <v>90</v>
      </c>
      <c r="N51" s="427"/>
      <c r="O51" s="387">
        <f>SUM(O35:O50)</f>
        <v>90</v>
      </c>
      <c r="P51" s="387"/>
      <c r="Q51" s="387"/>
      <c r="R51" s="387">
        <f>SUM(R35:R50)</f>
        <v>90</v>
      </c>
      <c r="S51" s="387"/>
      <c r="T51" s="387"/>
    </row>
    <row r="52" spans="1:21" ht="60" customHeight="1" x14ac:dyDescent="0.25">
      <c r="A52" s="348" t="s">
        <v>155</v>
      </c>
      <c r="B52" s="348"/>
      <c r="C52" s="348"/>
      <c r="D52" s="348"/>
      <c r="E52" s="348"/>
      <c r="F52" s="348"/>
      <c r="G52" s="348"/>
      <c r="H52" s="348"/>
      <c r="I52" s="348"/>
      <c r="J52" s="348"/>
      <c r="K52" s="348"/>
      <c r="L52" s="348"/>
      <c r="M52" s="348"/>
      <c r="N52" s="348"/>
      <c r="O52" s="348"/>
      <c r="P52" s="348"/>
      <c r="Q52" s="348"/>
      <c r="R52" s="348"/>
      <c r="S52" s="348"/>
      <c r="T52" s="348"/>
    </row>
    <row r="53" spans="1:21" ht="106.5" customHeight="1" x14ac:dyDescent="0.25">
      <c r="A53" s="411" t="s">
        <v>80</v>
      </c>
      <c r="B53" s="411"/>
      <c r="C53" s="411"/>
      <c r="D53" s="411"/>
      <c r="E53" s="411"/>
      <c r="F53" s="411"/>
      <c r="G53" s="411"/>
      <c r="H53" s="171" t="s">
        <v>81</v>
      </c>
      <c r="I53" s="172" t="s">
        <v>82</v>
      </c>
      <c r="J53" s="149" t="s">
        <v>144</v>
      </c>
      <c r="K53" s="172" t="s">
        <v>83</v>
      </c>
      <c r="L53" s="149" t="s">
        <v>144</v>
      </c>
      <c r="M53" s="172" t="s">
        <v>84</v>
      </c>
      <c r="N53" s="149" t="s">
        <v>144</v>
      </c>
      <c r="O53" s="149" t="s">
        <v>85</v>
      </c>
      <c r="P53" s="412" t="s">
        <v>144</v>
      </c>
      <c r="Q53" s="413"/>
      <c r="R53" s="149" t="s">
        <v>86</v>
      </c>
      <c r="S53" s="396" t="s">
        <v>144</v>
      </c>
      <c r="T53" s="396"/>
    </row>
    <row r="54" spans="1:21" ht="60" customHeight="1" x14ac:dyDescent="0.25">
      <c r="A54" s="378" t="s">
        <v>145</v>
      </c>
      <c r="B54" s="378"/>
      <c r="C54" s="378"/>
      <c r="D54" s="378"/>
      <c r="E54" s="378"/>
      <c r="F54" s="337" t="s">
        <v>159</v>
      </c>
      <c r="G54" s="337"/>
      <c r="H54" s="178">
        <v>100</v>
      </c>
      <c r="I54" s="392">
        <v>50</v>
      </c>
      <c r="J54" s="389"/>
      <c r="K54" s="392">
        <v>50</v>
      </c>
      <c r="L54" s="392"/>
      <c r="M54" s="392">
        <v>100</v>
      </c>
      <c r="N54" s="389"/>
      <c r="O54" s="392">
        <v>50</v>
      </c>
      <c r="P54" s="392"/>
      <c r="Q54" s="392"/>
      <c r="R54" s="392">
        <v>100</v>
      </c>
      <c r="S54" s="392"/>
      <c r="T54" s="392"/>
    </row>
    <row r="55" spans="1:21" ht="60" customHeight="1" x14ac:dyDescent="0.25">
      <c r="A55" s="378"/>
      <c r="B55" s="378"/>
      <c r="C55" s="378"/>
      <c r="D55" s="378"/>
      <c r="E55" s="378"/>
      <c r="F55" s="337" t="s">
        <v>146</v>
      </c>
      <c r="G55" s="337"/>
      <c r="H55" s="178">
        <v>50</v>
      </c>
      <c r="I55" s="392"/>
      <c r="J55" s="390"/>
      <c r="K55" s="392"/>
      <c r="L55" s="392"/>
      <c r="M55" s="392"/>
      <c r="N55" s="390"/>
      <c r="O55" s="392"/>
      <c r="P55" s="392"/>
      <c r="Q55" s="392"/>
      <c r="R55" s="392"/>
      <c r="S55" s="392"/>
      <c r="T55" s="392"/>
    </row>
    <row r="56" spans="1:21" ht="60" customHeight="1" x14ac:dyDescent="0.25">
      <c r="A56" s="378"/>
      <c r="B56" s="378"/>
      <c r="C56" s="378"/>
      <c r="D56" s="378"/>
      <c r="E56" s="378"/>
      <c r="F56" s="337" t="s">
        <v>147</v>
      </c>
      <c r="G56" s="337"/>
      <c r="H56" s="178">
        <v>0</v>
      </c>
      <c r="I56" s="392"/>
      <c r="J56" s="391"/>
      <c r="K56" s="392"/>
      <c r="L56" s="392"/>
      <c r="M56" s="392"/>
      <c r="N56" s="391"/>
      <c r="O56" s="392"/>
      <c r="P56" s="392"/>
      <c r="Q56" s="392"/>
      <c r="R56" s="392"/>
      <c r="S56" s="392"/>
      <c r="T56" s="392"/>
    </row>
    <row r="57" spans="1:21" ht="30" customHeight="1" x14ac:dyDescent="0.25">
      <c r="A57" s="428" t="s">
        <v>96</v>
      </c>
      <c r="B57" s="428"/>
      <c r="C57" s="428"/>
      <c r="D57" s="428"/>
      <c r="E57" s="428"/>
      <c r="F57" s="428"/>
      <c r="G57" s="428"/>
      <c r="H57" s="428"/>
      <c r="I57" s="360">
        <f>I54</f>
        <v>50</v>
      </c>
      <c r="J57" s="360"/>
      <c r="K57" s="360">
        <f>K54</f>
        <v>50</v>
      </c>
      <c r="L57" s="360"/>
      <c r="M57" s="360">
        <f>M54</f>
        <v>100</v>
      </c>
      <c r="N57" s="360"/>
      <c r="O57" s="387">
        <f>O54</f>
        <v>50</v>
      </c>
      <c r="P57" s="387"/>
      <c r="Q57" s="387"/>
      <c r="R57" s="387">
        <f>R54</f>
        <v>100</v>
      </c>
      <c r="S57" s="387"/>
      <c r="T57" s="387"/>
    </row>
    <row r="58" spans="1:21" ht="60" customHeight="1" x14ac:dyDescent="0.25">
      <c r="A58" s="348" t="s">
        <v>153</v>
      </c>
      <c r="B58" s="348"/>
      <c r="C58" s="348"/>
      <c r="D58" s="348"/>
      <c r="E58" s="348"/>
      <c r="F58" s="348"/>
      <c r="G58" s="348"/>
      <c r="H58" s="348"/>
      <c r="I58" s="348"/>
      <c r="J58" s="348"/>
      <c r="K58" s="348"/>
      <c r="L58" s="348"/>
      <c r="M58" s="348"/>
      <c r="N58" s="348"/>
      <c r="O58" s="348"/>
      <c r="P58" s="348"/>
      <c r="Q58" s="348"/>
      <c r="R58" s="348"/>
      <c r="S58" s="348"/>
      <c r="T58" s="348"/>
    </row>
    <row r="59" spans="1:21" ht="60" customHeight="1" x14ac:dyDescent="0.25">
      <c r="A59" s="378" t="s">
        <v>156</v>
      </c>
      <c r="B59" s="378"/>
      <c r="C59" s="378"/>
      <c r="D59" s="378"/>
      <c r="E59" s="378"/>
      <c r="F59" s="429" t="s">
        <v>150</v>
      </c>
      <c r="G59" s="430"/>
      <c r="H59" s="431"/>
      <c r="I59" s="329">
        <f>IF(OR(AND(I51&lt;=85,I57=100),AND(I51&lt;=85,I57=50)),0,IF(OR(AND(I51&gt;=95,I57=100)),100,IF(OR(AND(I51&gt;=95,I57=50),AND(I51&lt;=94,I57=100),AND(I51&gt;=86,I57=100),AND(I51&lt;=94,I57=50),AND(I51&gt;=86,I57=50)),50,IF(OR(AND(I51&gt;=95,I57=0),AND(I51&lt;=94,I57=0),AND(I51&gt;=86,I57=0),AND(I51&lt;=85,I57=0)),0))))</f>
        <v>50</v>
      </c>
      <c r="J59" s="432"/>
      <c r="K59" s="329">
        <f>IF(OR(AND(K51&lt;=85,K57=100),AND(K51&lt;=85,K57=50)),0,IF(OR(AND(K51&gt;=95,K57=100)),100,IF(OR(AND(K51&gt;=95,K57=50),AND(K51&lt;=94,K57=100),AND(K51&gt;=86,K57=100),AND(K51&lt;=94,K57=50),AND(K51&gt;=86,K57=50)),50,IF(OR(AND(K51&gt;=95,K57=0),AND(K51&lt;=94,K57=0),AND(K51&gt;=86,K57=0),AND(K51&lt;=85,K57=0)),0))))</f>
        <v>50</v>
      </c>
      <c r="L59" s="432"/>
      <c r="M59" s="329">
        <f>IF(OR(AND(M51&lt;=85,M57=100),AND(M51&lt;=85,M57=50)),0,IF(OR(AND(M51&gt;=95,M57=100)),100,IF(OR(AND(M51&gt;=95,M57=50),AND(M51&lt;=94,M57=100),AND(M51&gt;=86,M57=100),AND(M51&lt;=94,M57=50),AND(M51&gt;=86,M57=50)),50,IF(OR(AND(M51&gt;=95,M57=0),AND(M51&lt;=94,M57=0),AND(M51&gt;=86,M57=0),AND(M51&lt;=85,M57=0)),0))))</f>
        <v>50</v>
      </c>
      <c r="N59" s="432"/>
      <c r="O59" s="329" t="str">
        <f>IF(OR(AND(O51&lt;=85,O57=100),AND(O51&lt;=85,O57=50)),"0",IF(OR(AND(O51&gt;=95,O57=100)),"100",IF(OR(AND(O51&gt;=95,O57=50),AND(O51&lt;=94,O57=100),AND(O51&gt;=86,O57=100),AND(O51&lt;=94,O57=50),AND(O51&gt;=86,O57=50)),"50",IF(OR(AND(O51&gt;=95,O57=0),AND(O51&lt;=94,O57=0),AND(O51&gt;=86,O57=0),AND(O51&lt;=85,O57=0)),"0"))))</f>
        <v>50</v>
      </c>
      <c r="P59" s="330"/>
      <c r="Q59" s="330"/>
      <c r="R59" s="329" t="str">
        <f>IF(OR(AND(R51&lt;=85,R57=100),AND(R51&lt;=85,R57=50)),"0",IF(OR(AND(R51&gt;=95,R57=100)),"100",IF(OR(AND(R51&gt;=95,R57=50),AND(R51&lt;=94,R57=100),AND(R51&gt;=86,R57=100),AND(R51&lt;=94,R57=50),AND(R51&gt;=86,R57=50)),"50",IF(OR(AND(R51&gt;=95,R57=0),AND(R51&lt;=94,R57=0),AND(R51&gt;=86,R57=0),AND(R51&lt;=85,R57=0)),"0"))))</f>
        <v>50</v>
      </c>
      <c r="S59" s="330"/>
      <c r="T59" s="330"/>
    </row>
    <row r="60" spans="1:21" ht="60" customHeight="1" x14ac:dyDescent="0.25">
      <c r="A60" s="378"/>
      <c r="B60" s="378"/>
      <c r="C60" s="378"/>
      <c r="D60" s="378"/>
      <c r="E60" s="378"/>
      <c r="F60" s="429" t="s">
        <v>151</v>
      </c>
      <c r="G60" s="430"/>
      <c r="H60" s="431"/>
      <c r="I60" s="331"/>
      <c r="J60" s="433"/>
      <c r="K60" s="331"/>
      <c r="L60" s="433"/>
      <c r="M60" s="331"/>
      <c r="N60" s="433"/>
      <c r="O60" s="331"/>
      <c r="P60" s="332"/>
      <c r="Q60" s="332"/>
      <c r="R60" s="331"/>
      <c r="S60" s="332"/>
      <c r="T60" s="332"/>
    </row>
    <row r="61" spans="1:21" ht="60" customHeight="1" x14ac:dyDescent="0.25">
      <c r="A61" s="378"/>
      <c r="B61" s="378"/>
      <c r="C61" s="378"/>
      <c r="D61" s="378"/>
      <c r="E61" s="378"/>
      <c r="F61" s="429" t="s">
        <v>152</v>
      </c>
      <c r="G61" s="430"/>
      <c r="H61" s="431"/>
      <c r="I61" s="333"/>
      <c r="J61" s="434"/>
      <c r="K61" s="333"/>
      <c r="L61" s="434"/>
      <c r="M61" s="333"/>
      <c r="N61" s="434"/>
      <c r="O61" s="333"/>
      <c r="P61" s="334"/>
      <c r="Q61" s="334"/>
      <c r="R61" s="333"/>
      <c r="S61" s="334"/>
      <c r="T61" s="334"/>
    </row>
    <row r="62" spans="1:21" ht="60" customHeight="1" x14ac:dyDescent="0.65">
      <c r="A62" s="348" t="s">
        <v>148</v>
      </c>
      <c r="B62" s="348"/>
      <c r="C62" s="348"/>
      <c r="D62" s="348"/>
      <c r="E62" s="348"/>
      <c r="F62" s="348"/>
      <c r="G62" s="348"/>
      <c r="H62" s="348"/>
      <c r="I62" s="348"/>
      <c r="J62" s="348"/>
      <c r="K62" s="348"/>
      <c r="L62" s="348"/>
      <c r="M62" s="348"/>
      <c r="N62" s="348"/>
      <c r="O62" s="348"/>
      <c r="P62" s="348"/>
      <c r="Q62" s="348"/>
      <c r="R62" s="348"/>
      <c r="S62" s="348"/>
      <c r="T62" s="348"/>
      <c r="U62" s="179"/>
    </row>
    <row r="63" spans="1:21" ht="60" customHeight="1" x14ac:dyDescent="0.25">
      <c r="A63" s="378" t="s">
        <v>149</v>
      </c>
      <c r="B63" s="378"/>
      <c r="C63" s="378"/>
      <c r="D63" s="378"/>
      <c r="E63" s="378"/>
      <c r="F63" s="337" t="s">
        <v>150</v>
      </c>
      <c r="G63" s="337"/>
      <c r="H63" s="178">
        <v>100</v>
      </c>
      <c r="I63" s="424" t="str">
        <f>IF(SUM(I59:T61)=0,"BAJO",IF(SUM(I59:T61)/COUNTIF(I59:T61,"&gt;0")&lt;50,"BAJO",IF(SUM(I59:T61)/COUNTIF(I59:T61,"&gt;0")=100,"FUERTE",IF(SUM(I59:T61)/COUNTIF(I59:T61,"&gt;0")&lt;=99,"MODERADO"))))</f>
        <v>MODERADO</v>
      </c>
      <c r="J63" s="424"/>
      <c r="K63" s="424"/>
      <c r="L63" s="424"/>
      <c r="M63" s="424"/>
      <c r="N63" s="424"/>
      <c r="O63" s="424"/>
      <c r="P63" s="424"/>
      <c r="Q63" s="424"/>
      <c r="R63" s="424"/>
      <c r="S63" s="424"/>
      <c r="T63" s="424"/>
    </row>
    <row r="64" spans="1:21" ht="60" customHeight="1" x14ac:dyDescent="0.25">
      <c r="A64" s="378"/>
      <c r="B64" s="378"/>
      <c r="C64" s="378"/>
      <c r="D64" s="378"/>
      <c r="E64" s="378"/>
      <c r="F64" s="337" t="s">
        <v>151</v>
      </c>
      <c r="G64" s="337"/>
      <c r="H64" s="178">
        <v>50</v>
      </c>
      <c r="I64" s="424"/>
      <c r="J64" s="424"/>
      <c r="K64" s="424"/>
      <c r="L64" s="424"/>
      <c r="M64" s="424"/>
      <c r="N64" s="424"/>
      <c r="O64" s="424"/>
      <c r="P64" s="424"/>
      <c r="Q64" s="424"/>
      <c r="R64" s="424"/>
      <c r="S64" s="424"/>
      <c r="T64" s="424"/>
    </row>
    <row r="65" spans="1:20" ht="60" customHeight="1" x14ac:dyDescent="0.25">
      <c r="A65" s="378"/>
      <c r="B65" s="378"/>
      <c r="C65" s="378"/>
      <c r="D65" s="378"/>
      <c r="E65" s="378"/>
      <c r="F65" s="337" t="s">
        <v>152</v>
      </c>
      <c r="G65" s="337"/>
      <c r="H65" s="178">
        <v>0</v>
      </c>
      <c r="I65" s="424"/>
      <c r="J65" s="424"/>
      <c r="K65" s="424"/>
      <c r="L65" s="424"/>
      <c r="M65" s="424"/>
      <c r="N65" s="424"/>
      <c r="O65" s="424"/>
      <c r="P65" s="424"/>
      <c r="Q65" s="424"/>
      <c r="R65" s="424"/>
      <c r="S65" s="424"/>
      <c r="T65" s="424"/>
    </row>
    <row r="66" spans="1:20" ht="30" customHeight="1" x14ac:dyDescent="0.45">
      <c r="A66" s="180"/>
      <c r="B66" s="180"/>
      <c r="C66" s="180"/>
      <c r="D66" s="146"/>
      <c r="E66" s="146"/>
      <c r="F66" s="146"/>
      <c r="G66" s="146"/>
      <c r="H66" s="146"/>
      <c r="I66" s="146"/>
      <c r="J66" s="146"/>
      <c r="K66" s="146"/>
      <c r="L66" s="146"/>
      <c r="M66" s="146"/>
      <c r="N66" s="146"/>
      <c r="O66" s="142"/>
      <c r="P66" s="143"/>
      <c r="Q66" s="143"/>
      <c r="R66" s="143"/>
      <c r="S66" s="143"/>
      <c r="T66" s="143"/>
    </row>
    <row r="67" spans="1:20" ht="30" customHeight="1" x14ac:dyDescent="0.25">
      <c r="A67" s="181"/>
      <c r="B67" s="181"/>
      <c r="C67" s="182"/>
      <c r="D67" s="182"/>
      <c r="E67" s="182"/>
      <c r="F67" s="182"/>
      <c r="G67" s="182"/>
      <c r="H67" s="182"/>
      <c r="I67" s="182"/>
      <c r="J67" s="183"/>
      <c r="K67" s="183"/>
      <c r="L67" s="184"/>
      <c r="M67" s="184"/>
      <c r="N67" s="160"/>
      <c r="O67" s="185"/>
      <c r="P67" s="186"/>
      <c r="Q67" s="186"/>
      <c r="R67" s="186"/>
      <c r="S67" s="186"/>
      <c r="T67" s="186"/>
    </row>
    <row r="68" spans="1:20" ht="30" customHeight="1" x14ac:dyDescent="0.25">
      <c r="A68" s="187"/>
      <c r="B68" s="187"/>
      <c r="C68" s="187"/>
      <c r="D68" s="187"/>
      <c r="E68" s="187"/>
      <c r="F68" s="187"/>
      <c r="G68" s="187"/>
      <c r="H68" s="187"/>
      <c r="I68" s="187"/>
      <c r="J68" s="187"/>
      <c r="K68" s="188"/>
      <c r="L68" s="188"/>
      <c r="M68" s="160"/>
      <c r="N68" s="160"/>
      <c r="O68" s="185"/>
      <c r="P68" s="185"/>
      <c r="Q68" s="185"/>
      <c r="R68" s="185"/>
      <c r="S68" s="185"/>
      <c r="T68" s="185"/>
    </row>
    <row r="69" spans="1:20" ht="69" customHeight="1" x14ac:dyDescent="0.25">
      <c r="A69" s="335" t="s">
        <v>97</v>
      </c>
      <c r="B69" s="335"/>
      <c r="C69" s="335"/>
      <c r="D69" s="335"/>
      <c r="E69" s="335"/>
      <c r="F69" s="335"/>
      <c r="G69" s="335"/>
      <c r="H69" s="335"/>
      <c r="I69" s="335"/>
      <c r="J69" s="335"/>
      <c r="K69" s="335"/>
      <c r="L69" s="335"/>
      <c r="M69" s="335"/>
      <c r="N69" s="335"/>
      <c r="O69" s="335"/>
      <c r="P69" s="335"/>
      <c r="Q69" s="335"/>
      <c r="R69" s="335"/>
      <c r="S69" s="335"/>
      <c r="T69" s="335"/>
    </row>
    <row r="70" spans="1:20" ht="30" customHeight="1" x14ac:dyDescent="0.45">
      <c r="A70" s="147"/>
      <c r="B70" s="147"/>
      <c r="C70" s="147"/>
      <c r="D70" s="147"/>
      <c r="E70" s="147"/>
      <c r="F70" s="147"/>
      <c r="G70" s="147"/>
      <c r="H70" s="147"/>
      <c r="I70" s="147"/>
      <c r="J70" s="147"/>
      <c r="K70" s="147"/>
      <c r="L70" s="147"/>
      <c r="M70" s="147"/>
      <c r="N70" s="147"/>
      <c r="O70" s="142"/>
      <c r="P70" s="143"/>
      <c r="Q70" s="143"/>
      <c r="R70" s="143"/>
      <c r="S70" s="143"/>
      <c r="T70" s="143"/>
    </row>
    <row r="71" spans="1:20" s="189" customFormat="1" ht="50.15" customHeight="1" x14ac:dyDescent="0.6">
      <c r="A71" s="328" t="s">
        <v>1</v>
      </c>
      <c r="B71" s="328"/>
      <c r="C71" s="328"/>
      <c r="D71" s="328"/>
      <c r="E71" s="328"/>
      <c r="F71" s="328"/>
      <c r="G71" s="328"/>
      <c r="H71" s="328"/>
      <c r="I71" s="328"/>
      <c r="J71" s="328"/>
      <c r="K71" s="328"/>
      <c r="L71" s="328"/>
      <c r="M71" s="328"/>
      <c r="N71" s="328"/>
      <c r="O71" s="328"/>
      <c r="P71" s="328"/>
      <c r="Q71" s="328"/>
      <c r="R71" s="328"/>
      <c r="S71" s="328"/>
      <c r="T71" s="328"/>
    </row>
    <row r="72" spans="1:20" s="189" customFormat="1" ht="50.15" customHeight="1" x14ac:dyDescent="0.6">
      <c r="A72" s="337" t="s">
        <v>98</v>
      </c>
      <c r="B72" s="337"/>
      <c r="C72" s="337"/>
      <c r="D72" s="337"/>
      <c r="E72" s="337"/>
      <c r="F72" s="337"/>
      <c r="G72" s="337"/>
      <c r="H72" s="337" t="s">
        <v>99</v>
      </c>
      <c r="I72" s="337"/>
      <c r="J72" s="337"/>
      <c r="K72" s="337"/>
      <c r="L72" s="337"/>
      <c r="M72" s="337"/>
      <c r="N72" s="337"/>
      <c r="O72" s="337" t="s">
        <v>100</v>
      </c>
      <c r="P72" s="337"/>
      <c r="Q72" s="337"/>
      <c r="R72" s="337"/>
      <c r="S72" s="337"/>
      <c r="T72" s="337"/>
    </row>
    <row r="73" spans="1:20" s="189" customFormat="1" ht="50.15" customHeight="1" x14ac:dyDescent="0.6">
      <c r="A73" s="338">
        <f>G10</f>
        <v>3</v>
      </c>
      <c r="B73" s="338"/>
      <c r="C73" s="338"/>
      <c r="D73" s="338"/>
      <c r="E73" s="338"/>
      <c r="F73" s="338"/>
      <c r="G73" s="338"/>
      <c r="H73" s="339" t="str">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1</v>
      </c>
      <c r="I73" s="339"/>
      <c r="J73" s="339"/>
      <c r="K73" s="339"/>
      <c r="L73" s="339"/>
      <c r="M73" s="339"/>
      <c r="N73" s="339"/>
      <c r="O73" s="342">
        <f>IF(A73-H73=0,"1",A73-H73)</f>
        <v>2</v>
      </c>
      <c r="P73" s="342"/>
      <c r="Q73" s="342"/>
      <c r="R73" s="342"/>
      <c r="S73" s="342"/>
      <c r="T73" s="342"/>
    </row>
    <row r="74" spans="1:20" s="189" customFormat="1" ht="50.15" customHeight="1" x14ac:dyDescent="0.6">
      <c r="A74" s="190"/>
      <c r="B74" s="190"/>
      <c r="C74" s="191"/>
      <c r="D74" s="191"/>
      <c r="E74" s="192"/>
      <c r="F74" s="193"/>
      <c r="G74" s="193"/>
      <c r="H74" s="193"/>
      <c r="I74" s="193"/>
      <c r="J74" s="193"/>
      <c r="K74" s="193"/>
      <c r="L74" s="193"/>
      <c r="M74" s="193"/>
      <c r="N74" s="193"/>
      <c r="O74" s="194"/>
    </row>
    <row r="75" spans="1:20" s="189" customFormat="1" ht="50.15" customHeight="1" x14ac:dyDescent="0.6">
      <c r="A75" s="340" t="s">
        <v>101</v>
      </c>
      <c r="B75" s="340"/>
      <c r="C75" s="340"/>
      <c r="D75" s="340"/>
      <c r="E75" s="340"/>
      <c r="F75" s="340"/>
      <c r="G75" s="340"/>
      <c r="H75" s="340"/>
      <c r="I75" s="340"/>
      <c r="J75" s="340"/>
      <c r="K75" s="340"/>
      <c r="L75" s="340"/>
      <c r="M75" s="340"/>
      <c r="N75" s="340"/>
      <c r="O75" s="340"/>
      <c r="P75" s="340"/>
      <c r="Q75" s="340"/>
      <c r="R75" s="340"/>
      <c r="S75" s="340"/>
      <c r="T75" s="340"/>
    </row>
    <row r="76" spans="1:20" s="189" customFormat="1" ht="50.15" customHeight="1" x14ac:dyDescent="0.6">
      <c r="A76" s="337" t="s">
        <v>102</v>
      </c>
      <c r="B76" s="337"/>
      <c r="C76" s="337"/>
      <c r="D76" s="337"/>
      <c r="E76" s="337"/>
      <c r="F76" s="337"/>
      <c r="G76" s="337"/>
      <c r="H76" s="337" t="s">
        <v>99</v>
      </c>
      <c r="I76" s="337"/>
      <c r="J76" s="337"/>
      <c r="K76" s="337"/>
      <c r="L76" s="337"/>
      <c r="M76" s="337"/>
      <c r="N76" s="337"/>
      <c r="O76" s="337" t="s">
        <v>103</v>
      </c>
      <c r="P76" s="337"/>
      <c r="Q76" s="337"/>
      <c r="R76" s="337"/>
      <c r="S76" s="337"/>
      <c r="T76" s="337"/>
    </row>
    <row r="77" spans="1:20" s="189" customFormat="1" ht="50.15" customHeight="1" x14ac:dyDescent="0.6">
      <c r="A77" s="338">
        <f>G11</f>
        <v>3</v>
      </c>
      <c r="B77" s="338"/>
      <c r="C77" s="338"/>
      <c r="D77" s="338"/>
      <c r="E77" s="338"/>
      <c r="F77" s="338"/>
      <c r="G77" s="338"/>
      <c r="H77" s="341" t="str">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1</v>
      </c>
      <c r="I77" s="341"/>
      <c r="J77" s="341"/>
      <c r="K77" s="341"/>
      <c r="L77" s="341"/>
      <c r="M77" s="341"/>
      <c r="N77" s="341"/>
      <c r="O77" s="338">
        <f>IF(A77-H77=0,"1",A77-H77)</f>
        <v>2</v>
      </c>
      <c r="P77" s="338"/>
      <c r="Q77" s="338"/>
      <c r="R77" s="338"/>
      <c r="S77" s="338"/>
      <c r="T77" s="338"/>
    </row>
    <row r="78" spans="1:20" s="189" customFormat="1" ht="50.15" customHeight="1" x14ac:dyDescent="0.6">
      <c r="A78" s="195"/>
      <c r="B78" s="195"/>
      <c r="C78" s="195"/>
      <c r="D78" s="195"/>
      <c r="E78" s="195"/>
      <c r="F78" s="193"/>
      <c r="G78" s="193"/>
      <c r="H78" s="193"/>
      <c r="I78" s="193"/>
      <c r="J78" s="193"/>
      <c r="K78" s="193"/>
      <c r="L78" s="193"/>
      <c r="M78" s="193"/>
      <c r="N78" s="193"/>
      <c r="O78" s="194"/>
    </row>
    <row r="79" spans="1:20" s="189" customFormat="1" ht="50.15" customHeight="1" x14ac:dyDescent="0.6">
      <c r="A79" s="328" t="s">
        <v>104</v>
      </c>
      <c r="B79" s="328"/>
      <c r="C79" s="328"/>
      <c r="D79" s="328"/>
      <c r="E79" s="328"/>
      <c r="F79" s="328"/>
      <c r="G79" s="328"/>
      <c r="H79" s="328"/>
      <c r="I79" s="328"/>
      <c r="J79" s="328"/>
      <c r="K79" s="328"/>
      <c r="L79" s="328"/>
      <c r="M79" s="328"/>
      <c r="N79" s="328"/>
      <c r="O79" s="328"/>
      <c r="P79" s="328"/>
      <c r="Q79" s="328"/>
      <c r="R79" s="328"/>
      <c r="S79" s="328"/>
      <c r="T79" s="328"/>
    </row>
    <row r="80" spans="1:20" s="189" customFormat="1" ht="50.15" customHeight="1" x14ac:dyDescent="0.6">
      <c r="A80" s="337" t="s">
        <v>100</v>
      </c>
      <c r="B80" s="337"/>
      <c r="C80" s="337"/>
      <c r="D80" s="337"/>
      <c r="E80" s="337"/>
      <c r="F80" s="337"/>
      <c r="G80" s="337"/>
      <c r="H80" s="337" t="s">
        <v>103</v>
      </c>
      <c r="I80" s="337"/>
      <c r="J80" s="337"/>
      <c r="K80" s="337"/>
      <c r="L80" s="337"/>
      <c r="M80" s="337"/>
      <c r="N80" s="337"/>
      <c r="O80" s="337" t="s">
        <v>105</v>
      </c>
      <c r="P80" s="337"/>
      <c r="Q80" s="337"/>
      <c r="R80" s="337"/>
      <c r="S80" s="337"/>
      <c r="T80" s="337"/>
    </row>
    <row r="81" spans="1:20" s="189" customFormat="1" ht="50.15" customHeight="1" x14ac:dyDescent="0.6">
      <c r="A81" s="338">
        <f>O73</f>
        <v>2</v>
      </c>
      <c r="B81" s="338"/>
      <c r="C81" s="338"/>
      <c r="D81" s="338"/>
      <c r="E81" s="338"/>
      <c r="F81" s="338"/>
      <c r="G81" s="338"/>
      <c r="H81" s="338">
        <f>O77</f>
        <v>2</v>
      </c>
      <c r="I81" s="338"/>
      <c r="J81" s="338"/>
      <c r="K81" s="338"/>
      <c r="L81" s="338"/>
      <c r="M81" s="338"/>
      <c r="N81" s="338"/>
      <c r="O81" s="339"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BAJO</v>
      </c>
      <c r="P81" s="339"/>
      <c r="Q81" s="339"/>
      <c r="R81" s="339"/>
      <c r="S81" s="339"/>
      <c r="T81" s="339"/>
    </row>
    <row r="82" spans="1:20" x14ac:dyDescent="0.25">
      <c r="A82" s="196"/>
      <c r="B82" s="196"/>
      <c r="C82" s="196"/>
      <c r="D82" s="197"/>
      <c r="E82" s="197"/>
      <c r="F82" s="198"/>
      <c r="G82" s="198"/>
      <c r="H82" s="198"/>
      <c r="I82" s="198"/>
      <c r="J82" s="198"/>
      <c r="K82" s="198"/>
      <c r="L82" s="198"/>
      <c r="M82" s="198"/>
      <c r="N82" s="198"/>
      <c r="O82" s="199"/>
      <c r="P82" s="200"/>
      <c r="Q82" s="200"/>
      <c r="R82" s="200"/>
      <c r="S82" s="200"/>
      <c r="T82" s="200"/>
    </row>
  </sheetData>
  <mergeCells count="205">
    <mergeCell ref="F64:G64"/>
    <mergeCell ref="F65:G65"/>
    <mergeCell ref="I63:T65"/>
    <mergeCell ref="A51:G51"/>
    <mergeCell ref="I51:J51"/>
    <mergeCell ref="K51:L51"/>
    <mergeCell ref="M51:N51"/>
    <mergeCell ref="O51:Q51"/>
    <mergeCell ref="R51:T51"/>
    <mergeCell ref="A57:H57"/>
    <mergeCell ref="I57:J57"/>
    <mergeCell ref="K57:L57"/>
    <mergeCell ref="A62:T62"/>
    <mergeCell ref="A63:E65"/>
    <mergeCell ref="F63:G63"/>
    <mergeCell ref="A58:T58"/>
    <mergeCell ref="A59:E61"/>
    <mergeCell ref="R57:T57"/>
    <mergeCell ref="F59:H59"/>
    <mergeCell ref="F60:H60"/>
    <mergeCell ref="F61:H61"/>
    <mergeCell ref="I59:J61"/>
    <mergeCell ref="K59:L61"/>
    <mergeCell ref="M59:N61"/>
    <mergeCell ref="S54:T56"/>
    <mergeCell ref="F55:G55"/>
    <mergeCell ref="F56:G56"/>
    <mergeCell ref="A13:T13"/>
    <mergeCell ref="A14:T14"/>
    <mergeCell ref="A53:G53"/>
    <mergeCell ref="P53:Q53"/>
    <mergeCell ref="S53:T53"/>
    <mergeCell ref="P35:Q36"/>
    <mergeCell ref="R35:R36"/>
    <mergeCell ref="S35:T36"/>
    <mergeCell ref="F36:G36"/>
    <mergeCell ref="A37:E38"/>
    <mergeCell ref="F37:G37"/>
    <mergeCell ref="A35:E36"/>
    <mergeCell ref="A54:E56"/>
    <mergeCell ref="F54:G54"/>
    <mergeCell ref="I54:I56"/>
    <mergeCell ref="J54:J56"/>
    <mergeCell ref="K54:K56"/>
    <mergeCell ref="R54:R56"/>
    <mergeCell ref="A20:F20"/>
    <mergeCell ref="A21:F21"/>
    <mergeCell ref="A18:F18"/>
    <mergeCell ref="B1:T1"/>
    <mergeCell ref="B2:T2"/>
    <mergeCell ref="B3:T3"/>
    <mergeCell ref="A5:T5"/>
    <mergeCell ref="B6:C6"/>
    <mergeCell ref="D6:T6"/>
    <mergeCell ref="B7:C7"/>
    <mergeCell ref="D7:T7"/>
    <mergeCell ref="A8:T8"/>
    <mergeCell ref="F35:G35"/>
    <mergeCell ref="I35:I36"/>
    <mergeCell ref="J35:J36"/>
    <mergeCell ref="K35:K36"/>
    <mergeCell ref="L35:L36"/>
    <mergeCell ref="M35:M36"/>
    <mergeCell ref="F38:G38"/>
    <mergeCell ref="M37:M38"/>
    <mergeCell ref="N37:N38"/>
    <mergeCell ref="I37:I38"/>
    <mergeCell ref="J37:J38"/>
    <mergeCell ref="K37:K38"/>
    <mergeCell ref="L37:L38"/>
    <mergeCell ref="S34:T34"/>
    <mergeCell ref="A33:T33"/>
    <mergeCell ref="A9:T9"/>
    <mergeCell ref="A10:F10"/>
    <mergeCell ref="G10:I10"/>
    <mergeCell ref="J10:T10"/>
    <mergeCell ref="A11:F11"/>
    <mergeCell ref="G11:I11"/>
    <mergeCell ref="J11:T11"/>
    <mergeCell ref="A22:F22"/>
    <mergeCell ref="A32:T32"/>
    <mergeCell ref="H22:N22"/>
    <mergeCell ref="A19:F19"/>
    <mergeCell ref="A34:G34"/>
    <mergeCell ref="P34:Q34"/>
    <mergeCell ref="S39:T40"/>
    <mergeCell ref="N44:N45"/>
    <mergeCell ref="O44:O45"/>
    <mergeCell ref="P44:Q45"/>
    <mergeCell ref="R41:R43"/>
    <mergeCell ref="S41:T43"/>
    <mergeCell ref="R44:R45"/>
    <mergeCell ref="S44:T45"/>
    <mergeCell ref="N35:N36"/>
    <mergeCell ref="O35:O36"/>
    <mergeCell ref="S37:T38"/>
    <mergeCell ref="P37:Q38"/>
    <mergeCell ref="R37:R38"/>
    <mergeCell ref="O37:O38"/>
    <mergeCell ref="N39:N40"/>
    <mergeCell ref="F43:G43"/>
    <mergeCell ref="F42:G42"/>
    <mergeCell ref="M41:M43"/>
    <mergeCell ref="N41:N43"/>
    <mergeCell ref="O41:O43"/>
    <mergeCell ref="P41:Q43"/>
    <mergeCell ref="O39:O40"/>
    <mergeCell ref="P39:Q40"/>
    <mergeCell ref="R39:R40"/>
    <mergeCell ref="F39:G39"/>
    <mergeCell ref="I39:I40"/>
    <mergeCell ref="J39:J40"/>
    <mergeCell ref="K39:K40"/>
    <mergeCell ref="L39:L40"/>
    <mergeCell ref="F40:G40"/>
    <mergeCell ref="M39:M40"/>
    <mergeCell ref="A39:E40"/>
    <mergeCell ref="O46:O47"/>
    <mergeCell ref="P46:Q47"/>
    <mergeCell ref="R46:R47"/>
    <mergeCell ref="S46:T47"/>
    <mergeCell ref="A46:E47"/>
    <mergeCell ref="F46:G46"/>
    <mergeCell ref="I46:I47"/>
    <mergeCell ref="J46:J47"/>
    <mergeCell ref="K46:K47"/>
    <mergeCell ref="L46:L47"/>
    <mergeCell ref="A44:E45"/>
    <mergeCell ref="F44:G44"/>
    <mergeCell ref="I44:I45"/>
    <mergeCell ref="J44:J45"/>
    <mergeCell ref="K44:K45"/>
    <mergeCell ref="L44:L45"/>
    <mergeCell ref="F45:G45"/>
    <mergeCell ref="A41:E43"/>
    <mergeCell ref="F41:G41"/>
    <mergeCell ref="I41:I43"/>
    <mergeCell ref="J41:J43"/>
    <mergeCell ref="K41:K43"/>
    <mergeCell ref="L41:L43"/>
    <mergeCell ref="F48:G48"/>
    <mergeCell ref="I48:I50"/>
    <mergeCell ref="J48:J50"/>
    <mergeCell ref="K48:K50"/>
    <mergeCell ref="L48:L50"/>
    <mergeCell ref="F49:G49"/>
    <mergeCell ref="F50:G50"/>
    <mergeCell ref="O57:Q57"/>
    <mergeCell ref="M48:M50"/>
    <mergeCell ref="N48:N50"/>
    <mergeCell ref="O48:O50"/>
    <mergeCell ref="P48:Q50"/>
    <mergeCell ref="N54:N56"/>
    <mergeCell ref="O54:O56"/>
    <mergeCell ref="L54:L56"/>
    <mergeCell ref="M54:M56"/>
    <mergeCell ref="P54:Q56"/>
    <mergeCell ref="O73:T73"/>
    <mergeCell ref="R48:R50"/>
    <mergeCell ref="S48:T50"/>
    <mergeCell ref="A52:T52"/>
    <mergeCell ref="G15:N17"/>
    <mergeCell ref="H18:N18"/>
    <mergeCell ref="H19:N19"/>
    <mergeCell ref="H20:N20"/>
    <mergeCell ref="H21:N21"/>
    <mergeCell ref="M57:N57"/>
    <mergeCell ref="M46:M47"/>
    <mergeCell ref="N46:N47"/>
    <mergeCell ref="F47:G47"/>
    <mergeCell ref="M44:M45"/>
    <mergeCell ref="A30:G30"/>
    <mergeCell ref="A25:G25"/>
    <mergeCell ref="A26:G26"/>
    <mergeCell ref="A27:G27"/>
    <mergeCell ref="A28:G28"/>
    <mergeCell ref="A29:G29"/>
    <mergeCell ref="A15:F17"/>
    <mergeCell ref="O15:T15"/>
    <mergeCell ref="O16:Q16"/>
    <mergeCell ref="A48:E50"/>
    <mergeCell ref="A71:T71"/>
    <mergeCell ref="O59:Q61"/>
    <mergeCell ref="R59:T61"/>
    <mergeCell ref="A69:T69"/>
    <mergeCell ref="R16:T16"/>
    <mergeCell ref="A79:T79"/>
    <mergeCell ref="A80:G80"/>
    <mergeCell ref="A81:G81"/>
    <mergeCell ref="H80:N80"/>
    <mergeCell ref="H81:N81"/>
    <mergeCell ref="O80:T80"/>
    <mergeCell ref="O81:T81"/>
    <mergeCell ref="A75:T75"/>
    <mergeCell ref="A72:G72"/>
    <mergeCell ref="H72:N72"/>
    <mergeCell ref="A76:G76"/>
    <mergeCell ref="A77:G77"/>
    <mergeCell ref="H76:N76"/>
    <mergeCell ref="H77:N77"/>
    <mergeCell ref="O76:T76"/>
    <mergeCell ref="O77:T77"/>
    <mergeCell ref="O72:T72"/>
    <mergeCell ref="A73:G73"/>
    <mergeCell ref="H73:N73"/>
  </mergeCells>
  <conditionalFormatting sqref="J11">
    <cfRule type="expression" dxfId="234" priority="20" stopIfTrue="1">
      <formula>LEFT(J11,4)="ALTO"</formula>
    </cfRule>
    <cfRule type="expression" dxfId="233" priority="21" stopIfTrue="1">
      <formula>LEFT(J11,8)="MODERADO"</formula>
    </cfRule>
    <cfRule type="expression" dxfId="232" priority="22" stopIfTrue="1">
      <formula>LEFT(J11,7)="EXTREMO"</formula>
    </cfRule>
    <cfRule type="expression" dxfId="231" priority="23" stopIfTrue="1">
      <formula>LEFT(J11,4)="BAJO"</formula>
    </cfRule>
  </conditionalFormatting>
  <conditionalFormatting sqref="O81">
    <cfRule type="expression" dxfId="230" priority="16" stopIfTrue="1">
      <formula>LEFT(O81,4)="ALTO"</formula>
    </cfRule>
    <cfRule type="expression" dxfId="229" priority="17" stopIfTrue="1">
      <formula>LEFT(O81,8)="MODERADO"</formula>
    </cfRule>
    <cfRule type="expression" dxfId="228" priority="18" stopIfTrue="1">
      <formula>LEFT(O81,7)="EXTREMO"</formula>
    </cfRule>
    <cfRule type="expression" dxfId="227" priority="19" stopIfTrue="1">
      <formula>LEFT(O81,4)="BAJO"</formula>
    </cfRule>
  </conditionalFormatting>
  <conditionalFormatting sqref="I63:T65">
    <cfRule type="containsText" dxfId="226" priority="1" stopIfTrue="1" operator="containsText" text="Fuerte">
      <formula>NOT(ISERROR(SEARCH("Fuerte",I63)))</formula>
    </cfRule>
    <cfRule type="containsText" dxfId="225" priority="2" stopIfTrue="1" operator="containsText" text="Moderado">
      <formula>NOT(ISERROR(SEARCH("Moderado",I63)))</formula>
    </cfRule>
    <cfRule type="containsText" dxfId="224" priority="3" stopIfTrue="1" operator="containsText" text="BAJO">
      <formula>NOT(ISERROR(SEARCH("BAJO",I63)))</formula>
    </cfRule>
  </conditionalFormatting>
  <pageMargins left="0.7" right="0.7" top="0.75" bottom="0.75" header="0.3" footer="0.3"/>
  <pageSetup paperSize="9" scale="10"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5"/>
  </sheetPr>
  <dimension ref="A1:U82"/>
  <sheetViews>
    <sheetView view="pageBreakPreview" topLeftCell="H1" zoomScale="30" zoomScaleNormal="70" zoomScaleSheetLayoutView="30" workbookViewId="0">
      <selection activeCell="I54" sqref="I54:R56"/>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f>'MAPA DE RIESGOS'!D88</f>
        <v>0</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204">
        <f>'MAPA DE RIESGOS'!A88</f>
        <v>0</v>
      </c>
      <c r="B7" s="538">
        <f>'MAPA DE RIESGOS'!C88</f>
        <v>0</v>
      </c>
      <c r="C7" s="539"/>
      <c r="D7" s="538">
        <f>'MAPA DE RIESGOS'!B88</f>
        <v>0</v>
      </c>
      <c r="E7" s="540"/>
      <c r="F7" s="540"/>
      <c r="G7" s="540"/>
      <c r="H7" s="540"/>
      <c r="I7" s="540"/>
      <c r="J7" s="540"/>
      <c r="K7" s="540"/>
      <c r="L7" s="540"/>
      <c r="M7" s="540"/>
      <c r="N7" s="540"/>
      <c r="O7" s="540"/>
      <c r="P7" s="540"/>
      <c r="Q7" s="540"/>
      <c r="R7" s="540"/>
      <c r="S7" s="540"/>
      <c r="T7" s="539"/>
    </row>
    <row r="8" spans="1:20" ht="409.6"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RIESGOS'!$G$88</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RIESGOS'!$H$88)*1</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23" t="s">
        <v>72</v>
      </c>
      <c r="B13" s="523"/>
      <c r="C13" s="523"/>
      <c r="D13" s="523"/>
      <c r="E13" s="523"/>
      <c r="F13" s="523"/>
      <c r="G13" s="523"/>
      <c r="H13" s="523"/>
      <c r="I13" s="523"/>
      <c r="J13" s="523"/>
      <c r="K13" s="523"/>
      <c r="L13" s="523"/>
      <c r="M13" s="523"/>
      <c r="N13" s="523"/>
      <c r="O13" s="523"/>
      <c r="P13" s="523"/>
      <c r="Q13" s="523"/>
      <c r="R13" s="523"/>
      <c r="S13" s="523"/>
      <c r="T13" s="523"/>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45" t="s">
        <v>191</v>
      </c>
      <c r="B15" s="546"/>
      <c r="C15" s="546"/>
      <c r="D15" s="546"/>
      <c r="E15" s="546"/>
      <c r="F15" s="547"/>
      <c r="G15" s="545" t="s">
        <v>168</v>
      </c>
      <c r="H15" s="546"/>
      <c r="I15" s="546"/>
      <c r="J15" s="546"/>
      <c r="K15" s="546"/>
      <c r="L15" s="546"/>
      <c r="M15" s="546"/>
      <c r="N15" s="547"/>
      <c r="O15" s="442" t="s">
        <v>142</v>
      </c>
      <c r="P15" s="442"/>
      <c r="Q15" s="442"/>
      <c r="R15" s="442"/>
      <c r="S15" s="442"/>
      <c r="T15" s="442"/>
    </row>
    <row r="16" spans="1:20" ht="30" customHeight="1" x14ac:dyDescent="0.25">
      <c r="A16" s="548"/>
      <c r="B16" s="549"/>
      <c r="C16" s="549"/>
      <c r="D16" s="549"/>
      <c r="E16" s="549"/>
      <c r="F16" s="550"/>
      <c r="G16" s="548"/>
      <c r="H16" s="549"/>
      <c r="I16" s="549"/>
      <c r="J16" s="549"/>
      <c r="K16" s="549"/>
      <c r="L16" s="549"/>
      <c r="M16" s="549"/>
      <c r="N16" s="550"/>
      <c r="O16" s="522" t="s">
        <v>1</v>
      </c>
      <c r="P16" s="522"/>
      <c r="Q16" s="522"/>
      <c r="R16" s="522" t="s">
        <v>0</v>
      </c>
      <c r="S16" s="522"/>
      <c r="T16" s="522"/>
    </row>
    <row r="17" spans="1:20" ht="54" customHeight="1" x14ac:dyDescent="0.25">
      <c r="A17" s="551"/>
      <c r="B17" s="552"/>
      <c r="C17" s="552"/>
      <c r="D17" s="552"/>
      <c r="E17" s="552"/>
      <c r="F17" s="553"/>
      <c r="G17" s="551"/>
      <c r="H17" s="552"/>
      <c r="I17" s="552"/>
      <c r="J17" s="552"/>
      <c r="K17" s="552"/>
      <c r="L17" s="552"/>
      <c r="M17" s="552"/>
      <c r="N17" s="553"/>
      <c r="O17" s="203" t="s">
        <v>166</v>
      </c>
      <c r="P17" s="203" t="s">
        <v>167</v>
      </c>
      <c r="Q17" s="203" t="s">
        <v>169</v>
      </c>
      <c r="R17" s="203" t="s">
        <v>166</v>
      </c>
      <c r="S17" s="203" t="s">
        <v>167</v>
      </c>
      <c r="T17" s="203" t="s">
        <v>169</v>
      </c>
    </row>
    <row r="18" spans="1:20" ht="49.5" customHeight="1" x14ac:dyDescent="0.45">
      <c r="A18" s="542">
        <f>'MAPA DE RIESGOS'!E88</f>
        <v>0</v>
      </c>
      <c r="B18" s="543"/>
      <c r="C18" s="543"/>
      <c r="D18" s="543"/>
      <c r="E18" s="543"/>
      <c r="F18" s="544"/>
      <c r="G18" s="114" t="s">
        <v>74</v>
      </c>
      <c r="H18" s="542">
        <f>'MAPA DE RIESGOS'!J88</f>
        <v>0</v>
      </c>
      <c r="I18" s="543"/>
      <c r="J18" s="543"/>
      <c r="K18" s="543"/>
      <c r="L18" s="543"/>
      <c r="M18" s="543"/>
      <c r="N18" s="543"/>
      <c r="O18" s="87"/>
      <c r="P18" s="87"/>
      <c r="Q18" s="86"/>
      <c r="R18" s="86"/>
      <c r="S18" s="86"/>
      <c r="T18" s="86"/>
    </row>
    <row r="19" spans="1:20" ht="50.15" customHeight="1" x14ac:dyDescent="0.45">
      <c r="A19" s="542">
        <f>'MAPA DE RIESGOS'!E89</f>
        <v>0</v>
      </c>
      <c r="B19" s="543"/>
      <c r="C19" s="543"/>
      <c r="D19" s="543"/>
      <c r="E19" s="543"/>
      <c r="F19" s="544"/>
      <c r="G19" s="114" t="s">
        <v>75</v>
      </c>
      <c r="H19" s="542">
        <f>'MAPA DE RIESGOS'!J89</f>
        <v>0</v>
      </c>
      <c r="I19" s="543"/>
      <c r="J19" s="543"/>
      <c r="K19" s="543"/>
      <c r="L19" s="543"/>
      <c r="M19" s="543"/>
      <c r="N19" s="543"/>
      <c r="O19" s="87"/>
      <c r="P19" s="87"/>
      <c r="Q19" s="86"/>
      <c r="R19" s="86"/>
      <c r="S19" s="86"/>
      <c r="T19" s="86"/>
    </row>
    <row r="20" spans="1:20" ht="50.15" customHeight="1" x14ac:dyDescent="0.45">
      <c r="A20" s="542">
        <f>'MAPA DE RIESGOS'!E90</f>
        <v>0</v>
      </c>
      <c r="B20" s="543"/>
      <c r="C20" s="543"/>
      <c r="D20" s="543"/>
      <c r="E20" s="543"/>
      <c r="F20" s="544"/>
      <c r="G20" s="114" t="s">
        <v>76</v>
      </c>
      <c r="H20" s="542">
        <f>'MAPA DE RIESGOS'!J90</f>
        <v>0</v>
      </c>
      <c r="I20" s="543"/>
      <c r="J20" s="543"/>
      <c r="K20" s="543"/>
      <c r="L20" s="543"/>
      <c r="M20" s="543"/>
      <c r="N20" s="543"/>
      <c r="O20" s="87"/>
      <c r="P20" s="87"/>
      <c r="Q20" s="86"/>
      <c r="R20" s="86"/>
      <c r="S20" s="86"/>
      <c r="T20" s="86"/>
    </row>
    <row r="21" spans="1:20" ht="50.15" customHeight="1" x14ac:dyDescent="0.45">
      <c r="A21" s="542">
        <f>'MAPA DE RIESGOS'!E91</f>
        <v>0</v>
      </c>
      <c r="B21" s="543"/>
      <c r="C21" s="543"/>
      <c r="D21" s="543"/>
      <c r="E21" s="543"/>
      <c r="F21" s="544"/>
      <c r="G21" s="114" t="s">
        <v>77</v>
      </c>
      <c r="H21" s="542">
        <f>'MAPA DE RIESGOS'!J91</f>
        <v>0</v>
      </c>
      <c r="I21" s="543"/>
      <c r="J21" s="543"/>
      <c r="K21" s="543"/>
      <c r="L21" s="543"/>
      <c r="M21" s="543"/>
      <c r="N21" s="543"/>
      <c r="O21" s="87"/>
      <c r="P21" s="87"/>
      <c r="Q21" s="86"/>
      <c r="R21" s="86"/>
      <c r="S21" s="86"/>
      <c r="T21" s="86"/>
    </row>
    <row r="22" spans="1:20" ht="50.15" customHeight="1" x14ac:dyDescent="0.45">
      <c r="A22" s="542">
        <f>'MAPA DE RIESGOS'!E92</f>
        <v>0</v>
      </c>
      <c r="B22" s="543"/>
      <c r="C22" s="543"/>
      <c r="D22" s="543"/>
      <c r="E22" s="543"/>
      <c r="F22" s="544"/>
      <c r="G22" s="114" t="s">
        <v>78</v>
      </c>
      <c r="H22" s="542">
        <f>'MAPA DE RIESGOS'!J92</f>
        <v>0</v>
      </c>
      <c r="I22" s="543"/>
      <c r="J22" s="543"/>
      <c r="K22" s="543"/>
      <c r="L22" s="543"/>
      <c r="M22" s="543"/>
      <c r="N22" s="543"/>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202" t="s">
        <v>81</v>
      </c>
      <c r="I34" s="109" t="s">
        <v>82</v>
      </c>
      <c r="J34" s="203" t="s">
        <v>144</v>
      </c>
      <c r="K34" s="109" t="s">
        <v>83</v>
      </c>
      <c r="L34" s="203" t="s">
        <v>144</v>
      </c>
      <c r="M34" s="109" t="s">
        <v>84</v>
      </c>
      <c r="N34" s="203" t="s">
        <v>144</v>
      </c>
      <c r="O34" s="203" t="s">
        <v>85</v>
      </c>
      <c r="P34" s="471" t="s">
        <v>144</v>
      </c>
      <c r="Q34" s="472"/>
      <c r="R34" s="203"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7"/>
      <c r="Q36" s="468"/>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7"/>
      <c r="Q38" s="468"/>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7"/>
      <c r="Q40" s="468"/>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7"/>
      <c r="Q43" s="468"/>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77"/>
      <c r="Q48" s="469"/>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202" t="s">
        <v>81</v>
      </c>
      <c r="I53" s="109" t="s">
        <v>82</v>
      </c>
      <c r="J53" s="203" t="s">
        <v>144</v>
      </c>
      <c r="K53" s="109" t="s">
        <v>83</v>
      </c>
      <c r="L53" s="203" t="s">
        <v>144</v>
      </c>
      <c r="M53" s="109" t="s">
        <v>84</v>
      </c>
      <c r="N53" s="203" t="s">
        <v>144</v>
      </c>
      <c r="O53" s="203" t="s">
        <v>85</v>
      </c>
      <c r="P53" s="471" t="s">
        <v>144</v>
      </c>
      <c r="Q53" s="472"/>
      <c r="R53" s="203" t="s">
        <v>86</v>
      </c>
      <c r="S53" s="473" t="s">
        <v>144</v>
      </c>
      <c r="T53" s="473"/>
    </row>
    <row r="54" spans="1:21" ht="60" customHeight="1" x14ac:dyDescent="0.25">
      <c r="A54" s="443" t="s">
        <v>145</v>
      </c>
      <c r="B54" s="443"/>
      <c r="C54" s="443"/>
      <c r="D54" s="443"/>
      <c r="E54" s="443"/>
      <c r="F54" s="436" t="s">
        <v>159</v>
      </c>
      <c r="G54" s="436"/>
      <c r="H54" s="201">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201">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201">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IF(OR(AND(K51&lt;=85,K57=100),AND(K51&lt;=85,K57=50)),0,IF(OR(AND(K51&gt;=95,K57=100)),100,IF(OR(AND(K51&gt;=95,K57=50),AND(K51&lt;=94,K57=100),AND(K51&gt;=86,K57=100),AND(K51&lt;=94,K57=50),AND(K51&gt;=86,K57=50)),50,IF(OR(AND(K51&gt;=95,K57=0),AND(K51&lt;=94,K57=0),AND(K51&gt;=86,K57=0),AND(K51&lt;=85,K57=0)),0))))</f>
        <v>0</v>
      </c>
      <c r="L59" s="450"/>
      <c r="M59" s="449">
        <f>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201">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201">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201">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f>(O73*1)</f>
        <v>1</v>
      </c>
      <c r="B81" s="437"/>
      <c r="C81" s="437"/>
      <c r="D81" s="437"/>
      <c r="E81" s="437"/>
      <c r="F81" s="437"/>
      <c r="G81" s="437"/>
      <c r="H81" s="437">
        <f>(O77*1)</f>
        <v>1</v>
      </c>
      <c r="I81" s="437"/>
      <c r="J81" s="437"/>
      <c r="K81" s="437"/>
      <c r="L81" s="437"/>
      <c r="M81" s="437"/>
      <c r="N81" s="437"/>
      <c r="O81" s="438" t="str">
        <f>IF(OR(AND(A81=1,H81=1),AND(A81=2,H81=1),AND(A81=1,H81=2),AND(A81=2,H81=2),AND(A81=3,H81=1)),"MODERADO",IF(OR(AND(A81=4,H81=1),AND(A81=3,H81=2),AND(A81=2,H81=3),AND(A81=1,H81=3)),"MODERADO",IF(OR(AND(A81=5,H81=1),AND(A81=5,H81=2),AND(A81=4,H81=2),AND(A81=4,H81=3),AND(A81=3,H81=3),AND(A81=2,H81=4),AND(A81=1,H81=4),AND(A81=1,H81=5)),"ALTO",IF(OR(AND(A81=5,H81=3),AND(A81=5,H81=4),AND(A81=4,H81=4),AND(A81=3,H81=4),AND(A81=5,H81=5),AND(A81=4,H81=5),AND(A81=3,H81=5),AND(A81=2,H81=5)),"EXTREMO",""))))</f>
        <v>MODERADO</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sheetProtection algorithmName="SHA-512" hashValue="xG6isVAp/lzK5XXKZQUGVeC3pHyRC8qiD3bZJax+uOWWL/zQNS9XJvNyD9Cxe//hMoTI/nMpso+S+xopPGGrDQ==" saltValue="J5Yf4PHXtdbAqF75pSKd+g==" spinCount="100000" sheet="1" objects="1" scenarios="1"/>
  <mergeCells count="205">
    <mergeCell ref="B7:C7"/>
    <mergeCell ref="D7:T7"/>
    <mergeCell ref="A8:T8"/>
    <mergeCell ref="A9:T9"/>
    <mergeCell ref="A10:F10"/>
    <mergeCell ref="G10:I10"/>
    <mergeCell ref="J10:T10"/>
    <mergeCell ref="B1:T1"/>
    <mergeCell ref="B2:T2"/>
    <mergeCell ref="B3:T3"/>
    <mergeCell ref="A5:T5"/>
    <mergeCell ref="B6:C6"/>
    <mergeCell ref="D6:T6"/>
    <mergeCell ref="A18:F18"/>
    <mergeCell ref="H18:N18"/>
    <mergeCell ref="A19:F19"/>
    <mergeCell ref="H19:N19"/>
    <mergeCell ref="A20:F20"/>
    <mergeCell ref="H20:N20"/>
    <mergeCell ref="A11:F11"/>
    <mergeCell ref="G11:I11"/>
    <mergeCell ref="J11:T11"/>
    <mergeCell ref="A13:T13"/>
    <mergeCell ref="A14:T14"/>
    <mergeCell ref="A15:F17"/>
    <mergeCell ref="G15:N17"/>
    <mergeCell ref="O15:T15"/>
    <mergeCell ref="O16:Q16"/>
    <mergeCell ref="R16:T16"/>
    <mergeCell ref="A27:G27"/>
    <mergeCell ref="A28:G28"/>
    <mergeCell ref="A29:G29"/>
    <mergeCell ref="A30:G30"/>
    <mergeCell ref="A32:T32"/>
    <mergeCell ref="A33:T33"/>
    <mergeCell ref="A21:F21"/>
    <mergeCell ref="H21:N21"/>
    <mergeCell ref="A22:F22"/>
    <mergeCell ref="H22:N22"/>
    <mergeCell ref="A25:G25"/>
    <mergeCell ref="A26:G26"/>
    <mergeCell ref="N35:N36"/>
    <mergeCell ref="O35:O36"/>
    <mergeCell ref="P35:Q36"/>
    <mergeCell ref="R35:R36"/>
    <mergeCell ref="S35:T36"/>
    <mergeCell ref="F36:G36"/>
    <mergeCell ref="A34:G34"/>
    <mergeCell ref="P34:Q34"/>
    <mergeCell ref="S34:T34"/>
    <mergeCell ref="A35:E36"/>
    <mergeCell ref="F35:G35"/>
    <mergeCell ref="I35:I36"/>
    <mergeCell ref="J35:J36"/>
    <mergeCell ref="K35:K36"/>
    <mergeCell ref="L35:L36"/>
    <mergeCell ref="M35:M36"/>
    <mergeCell ref="M37:M38"/>
    <mergeCell ref="N37:N38"/>
    <mergeCell ref="O37:O38"/>
    <mergeCell ref="P37:Q38"/>
    <mergeCell ref="R37:R38"/>
    <mergeCell ref="S37:T38"/>
    <mergeCell ref="A37:E38"/>
    <mergeCell ref="F37:G37"/>
    <mergeCell ref="I37:I38"/>
    <mergeCell ref="J37:J38"/>
    <mergeCell ref="K37:K38"/>
    <mergeCell ref="L37:L38"/>
    <mergeCell ref="F38:G38"/>
    <mergeCell ref="M39:M40"/>
    <mergeCell ref="N39:N40"/>
    <mergeCell ref="O39:O40"/>
    <mergeCell ref="P39:Q40"/>
    <mergeCell ref="R39:R40"/>
    <mergeCell ref="S39:T40"/>
    <mergeCell ref="A39:E40"/>
    <mergeCell ref="F39:G39"/>
    <mergeCell ref="I39:I40"/>
    <mergeCell ref="J39:J40"/>
    <mergeCell ref="K39:K40"/>
    <mergeCell ref="L39:L40"/>
    <mergeCell ref="F40:G40"/>
    <mergeCell ref="M41:M43"/>
    <mergeCell ref="N41:N43"/>
    <mergeCell ref="O41:O43"/>
    <mergeCell ref="P41:Q43"/>
    <mergeCell ref="R41:R43"/>
    <mergeCell ref="S41:T43"/>
    <mergeCell ref="A41:E43"/>
    <mergeCell ref="F41:G41"/>
    <mergeCell ref="I41:I43"/>
    <mergeCell ref="J41:J43"/>
    <mergeCell ref="K41:K43"/>
    <mergeCell ref="L41:L43"/>
    <mergeCell ref="F42:G42"/>
    <mergeCell ref="F43:G43"/>
    <mergeCell ref="M44:M45"/>
    <mergeCell ref="N44:N45"/>
    <mergeCell ref="O44:O45"/>
    <mergeCell ref="P44:Q45"/>
    <mergeCell ref="R44:R45"/>
    <mergeCell ref="S44:T45"/>
    <mergeCell ref="A44:E45"/>
    <mergeCell ref="F44:G44"/>
    <mergeCell ref="I44:I45"/>
    <mergeCell ref="J44:J45"/>
    <mergeCell ref="K44:K45"/>
    <mergeCell ref="L44:L45"/>
    <mergeCell ref="F45:G45"/>
    <mergeCell ref="M46:M47"/>
    <mergeCell ref="N46:N47"/>
    <mergeCell ref="O46:O47"/>
    <mergeCell ref="P46:Q47"/>
    <mergeCell ref="R46:R47"/>
    <mergeCell ref="S46:T47"/>
    <mergeCell ref="A46:E47"/>
    <mergeCell ref="F46:G46"/>
    <mergeCell ref="I46:I47"/>
    <mergeCell ref="J46:J47"/>
    <mergeCell ref="K46:K47"/>
    <mergeCell ref="L46:L47"/>
    <mergeCell ref="F47:G47"/>
    <mergeCell ref="A51:G51"/>
    <mergeCell ref="I51:J51"/>
    <mergeCell ref="K51:L51"/>
    <mergeCell ref="M51:N51"/>
    <mergeCell ref="O51:Q51"/>
    <mergeCell ref="R51:T51"/>
    <mergeCell ref="M48:M50"/>
    <mergeCell ref="N48:N50"/>
    <mergeCell ref="O48:O50"/>
    <mergeCell ref="P48:Q50"/>
    <mergeCell ref="R48:R50"/>
    <mergeCell ref="S48:T50"/>
    <mergeCell ref="A48:E50"/>
    <mergeCell ref="F48:G48"/>
    <mergeCell ref="I48:I50"/>
    <mergeCell ref="J48:J50"/>
    <mergeCell ref="K48:K50"/>
    <mergeCell ref="L48:L50"/>
    <mergeCell ref="F49:G49"/>
    <mergeCell ref="F50:G50"/>
    <mergeCell ref="A52:T52"/>
    <mergeCell ref="A53:G53"/>
    <mergeCell ref="P53:Q53"/>
    <mergeCell ref="S53:T53"/>
    <mergeCell ref="A54:E56"/>
    <mergeCell ref="F54:G54"/>
    <mergeCell ref="I54:I56"/>
    <mergeCell ref="J54:J56"/>
    <mergeCell ref="K54:K56"/>
    <mergeCell ref="L54:L56"/>
    <mergeCell ref="F55:G55"/>
    <mergeCell ref="F56:G56"/>
    <mergeCell ref="A57:H57"/>
    <mergeCell ref="I57:J57"/>
    <mergeCell ref="K57:L57"/>
    <mergeCell ref="M57:N57"/>
    <mergeCell ref="M54:M56"/>
    <mergeCell ref="N54:N56"/>
    <mergeCell ref="O54:O56"/>
    <mergeCell ref="O57:Q57"/>
    <mergeCell ref="R57:T57"/>
    <mergeCell ref="P54:Q56"/>
    <mergeCell ref="R54:R56"/>
    <mergeCell ref="S54:T56"/>
    <mergeCell ref="A58:T58"/>
    <mergeCell ref="A59:E61"/>
    <mergeCell ref="F59:H59"/>
    <mergeCell ref="I59:J61"/>
    <mergeCell ref="K59:L61"/>
    <mergeCell ref="M59:N61"/>
    <mergeCell ref="O59:Q61"/>
    <mergeCell ref="R59:T61"/>
    <mergeCell ref="A69:T69"/>
    <mergeCell ref="A71:T71"/>
    <mergeCell ref="A72:G72"/>
    <mergeCell ref="H72:N72"/>
    <mergeCell ref="O72:T72"/>
    <mergeCell ref="A73:G73"/>
    <mergeCell ref="H73:N73"/>
    <mergeCell ref="O73:T73"/>
    <mergeCell ref="F60:H60"/>
    <mergeCell ref="F61:H61"/>
    <mergeCell ref="A62:T62"/>
    <mergeCell ref="A63:E65"/>
    <mergeCell ref="F63:G63"/>
    <mergeCell ref="I63:T65"/>
    <mergeCell ref="F64:G64"/>
    <mergeCell ref="F65:G65"/>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s>
  <conditionalFormatting sqref="J11">
    <cfRule type="expression" dxfId="68" priority="8" stopIfTrue="1">
      <formula>LEFT(J11,4)="ALTO"</formula>
    </cfRule>
    <cfRule type="expression" dxfId="67" priority="9" stopIfTrue="1">
      <formula>LEFT(J11,8)="MODERADO"</formula>
    </cfRule>
    <cfRule type="expression" dxfId="66" priority="10" stopIfTrue="1">
      <formula>LEFT(J11,7)="EXTREMO"</formula>
    </cfRule>
    <cfRule type="expression" dxfId="65" priority="11" stopIfTrue="1">
      <formula>LEFT(J11,4)="BAJO"</formula>
    </cfRule>
  </conditionalFormatting>
  <conditionalFormatting sqref="O81">
    <cfRule type="expression" dxfId="64" priority="4" stopIfTrue="1">
      <formula>LEFT(O81,4)="ALTO"</formula>
    </cfRule>
    <cfRule type="expression" dxfId="63" priority="5" stopIfTrue="1">
      <formula>LEFT(O81,8)="MODERADO"</formula>
    </cfRule>
    <cfRule type="expression" dxfId="62" priority="6" stopIfTrue="1">
      <formula>LEFT(O81,7)="EXTREMO"</formula>
    </cfRule>
    <cfRule type="expression" dxfId="61" priority="7" stopIfTrue="1">
      <formula>LEFT(O81,4)="BAJO"</formula>
    </cfRule>
  </conditionalFormatting>
  <conditionalFormatting sqref="I63:T65">
    <cfRule type="containsText" dxfId="60" priority="1" stopIfTrue="1" operator="containsText" text="Fuerte">
      <formula>NOT(ISERROR(SEARCH("Fuerte",I63)))</formula>
    </cfRule>
    <cfRule type="containsText" dxfId="59" priority="2" stopIfTrue="1" operator="containsText" text="Moderado">
      <formula>NOT(ISERROR(SEARCH("Moderado",I63)))</formula>
    </cfRule>
    <cfRule type="containsText" dxfId="58" priority="3" stopIfTrue="1" operator="containsText" text="BAJO">
      <formula>NOT(ISERROR(SEARCH("BAJO",I63)))</formula>
    </cfRule>
  </conditionalFormatting>
  <pageMargins left="0.7" right="0.7" top="0.75" bottom="0.75" header="0.3" footer="0.3"/>
  <pageSetup paperSize="9" scale="10" orientation="portrait" horizontalDpi="4294967293"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5" tint="0.79998168889431442"/>
  </sheetPr>
  <dimension ref="A1:N27"/>
  <sheetViews>
    <sheetView topLeftCell="A18" workbookViewId="0">
      <selection activeCell="M22" sqref="L4:M22"/>
    </sheetView>
  </sheetViews>
  <sheetFormatPr baseColWidth="10" defaultRowHeight="14.5" x14ac:dyDescent="0.35"/>
  <sheetData>
    <row r="1" spans="1:13" ht="15" thickBot="1" x14ac:dyDescent="0.4">
      <c r="A1" s="561" t="s">
        <v>106</v>
      </c>
      <c r="B1" s="562"/>
      <c r="C1" s="562"/>
      <c r="D1" s="562"/>
      <c r="E1" s="562"/>
      <c r="F1" s="562"/>
      <c r="G1" s="562"/>
      <c r="H1" s="562"/>
      <c r="I1" s="562"/>
      <c r="J1" s="562"/>
      <c r="K1" s="562"/>
      <c r="L1" s="562"/>
      <c r="M1" s="563"/>
    </row>
    <row r="2" spans="1:13" ht="25.5" customHeight="1" x14ac:dyDescent="0.35">
      <c r="A2" s="564" t="s">
        <v>14</v>
      </c>
      <c r="B2" s="566" t="s">
        <v>107</v>
      </c>
      <c r="C2" s="567"/>
      <c r="D2" s="567"/>
      <c r="E2" s="567"/>
      <c r="F2" s="567"/>
      <c r="G2" s="567"/>
      <c r="H2" s="567"/>
      <c r="I2" s="567"/>
      <c r="J2" s="567"/>
      <c r="K2" s="567"/>
      <c r="L2" s="570" t="s">
        <v>195</v>
      </c>
      <c r="M2" s="571"/>
    </row>
    <row r="3" spans="1:13" ht="25.5" customHeight="1" x14ac:dyDescent="0.35">
      <c r="A3" s="565"/>
      <c r="B3" s="568"/>
      <c r="C3" s="569"/>
      <c r="D3" s="569"/>
      <c r="E3" s="569"/>
      <c r="F3" s="569"/>
      <c r="G3" s="569"/>
      <c r="H3" s="569"/>
      <c r="I3" s="569"/>
      <c r="J3" s="569"/>
      <c r="K3" s="569"/>
      <c r="L3" s="115" t="s">
        <v>108</v>
      </c>
      <c r="M3" s="116" t="s">
        <v>109</v>
      </c>
    </row>
    <row r="4" spans="1:13" ht="30" customHeight="1" x14ac:dyDescent="0.35">
      <c r="A4" s="65">
        <v>1</v>
      </c>
      <c r="B4" s="555" t="s">
        <v>110</v>
      </c>
      <c r="C4" s="556"/>
      <c r="D4" s="556"/>
      <c r="E4" s="556"/>
      <c r="F4" s="556"/>
      <c r="G4" s="556"/>
      <c r="H4" s="556"/>
      <c r="I4" s="556"/>
      <c r="J4" s="556"/>
      <c r="K4" s="557"/>
      <c r="L4" s="136"/>
      <c r="M4" s="137"/>
    </row>
    <row r="5" spans="1:13" ht="30" customHeight="1" x14ac:dyDescent="0.35">
      <c r="A5" s="65">
        <v>2</v>
      </c>
      <c r="B5" s="555" t="s">
        <v>111</v>
      </c>
      <c r="C5" s="556"/>
      <c r="D5" s="556"/>
      <c r="E5" s="556"/>
      <c r="F5" s="556"/>
      <c r="G5" s="556"/>
      <c r="H5" s="556"/>
      <c r="I5" s="556"/>
      <c r="J5" s="556"/>
      <c r="K5" s="557"/>
      <c r="L5" s="136"/>
      <c r="M5" s="137"/>
    </row>
    <row r="6" spans="1:13" ht="30" customHeight="1" x14ac:dyDescent="0.35">
      <c r="A6" s="65">
        <v>3</v>
      </c>
      <c r="B6" s="555" t="s">
        <v>112</v>
      </c>
      <c r="C6" s="556"/>
      <c r="D6" s="556"/>
      <c r="E6" s="556"/>
      <c r="F6" s="556"/>
      <c r="G6" s="556"/>
      <c r="H6" s="556"/>
      <c r="I6" s="556"/>
      <c r="J6" s="556"/>
      <c r="K6" s="557"/>
      <c r="L6" s="136"/>
      <c r="M6" s="137"/>
    </row>
    <row r="7" spans="1:13" ht="30" customHeight="1" x14ac:dyDescent="0.35">
      <c r="A7" s="65">
        <v>4</v>
      </c>
      <c r="B7" s="555" t="s">
        <v>113</v>
      </c>
      <c r="C7" s="556"/>
      <c r="D7" s="556"/>
      <c r="E7" s="556"/>
      <c r="F7" s="556"/>
      <c r="G7" s="556"/>
      <c r="H7" s="556"/>
      <c r="I7" s="556"/>
      <c r="J7" s="556"/>
      <c r="K7" s="557"/>
      <c r="L7" s="136"/>
      <c r="M7" s="137"/>
    </row>
    <row r="8" spans="1:13" ht="30" customHeight="1" x14ac:dyDescent="0.35">
      <c r="A8" s="65">
        <v>5</v>
      </c>
      <c r="B8" s="555" t="s">
        <v>114</v>
      </c>
      <c r="C8" s="556"/>
      <c r="D8" s="556"/>
      <c r="E8" s="556"/>
      <c r="F8" s="556"/>
      <c r="G8" s="556"/>
      <c r="H8" s="556"/>
      <c r="I8" s="556"/>
      <c r="J8" s="556"/>
      <c r="K8" s="557"/>
      <c r="L8" s="136"/>
      <c r="M8" s="137"/>
    </row>
    <row r="9" spans="1:13" ht="30" customHeight="1" x14ac:dyDescent="0.35">
      <c r="A9" s="65">
        <v>6</v>
      </c>
      <c r="B9" s="555" t="s">
        <v>115</v>
      </c>
      <c r="C9" s="556"/>
      <c r="D9" s="556"/>
      <c r="E9" s="556"/>
      <c r="F9" s="556"/>
      <c r="G9" s="556"/>
      <c r="H9" s="556"/>
      <c r="I9" s="556"/>
      <c r="J9" s="556"/>
      <c r="K9" s="557"/>
      <c r="L9" s="136"/>
      <c r="M9" s="137"/>
    </row>
    <row r="10" spans="1:13" ht="30" customHeight="1" x14ac:dyDescent="0.35">
      <c r="A10" s="65">
        <v>7</v>
      </c>
      <c r="B10" s="555" t="s">
        <v>116</v>
      </c>
      <c r="C10" s="556"/>
      <c r="D10" s="556"/>
      <c r="E10" s="556"/>
      <c r="F10" s="556"/>
      <c r="G10" s="556"/>
      <c r="H10" s="556"/>
      <c r="I10" s="556"/>
      <c r="J10" s="556"/>
      <c r="K10" s="557"/>
      <c r="L10" s="136"/>
      <c r="M10" s="137"/>
    </row>
    <row r="11" spans="1:13" ht="30" customHeight="1" x14ac:dyDescent="0.35">
      <c r="A11" s="65">
        <v>8</v>
      </c>
      <c r="B11" s="555" t="s">
        <v>117</v>
      </c>
      <c r="C11" s="556"/>
      <c r="D11" s="556"/>
      <c r="E11" s="556"/>
      <c r="F11" s="556"/>
      <c r="G11" s="556"/>
      <c r="H11" s="556"/>
      <c r="I11" s="556"/>
      <c r="J11" s="556"/>
      <c r="K11" s="557"/>
      <c r="L11" s="136"/>
      <c r="M11" s="137"/>
    </row>
    <row r="12" spans="1:13" ht="30" customHeight="1" x14ac:dyDescent="0.35">
      <c r="A12" s="65">
        <v>9</v>
      </c>
      <c r="B12" s="555" t="s">
        <v>118</v>
      </c>
      <c r="C12" s="556"/>
      <c r="D12" s="556"/>
      <c r="E12" s="556"/>
      <c r="F12" s="556"/>
      <c r="G12" s="556"/>
      <c r="H12" s="556"/>
      <c r="I12" s="556"/>
      <c r="J12" s="556"/>
      <c r="K12" s="557"/>
      <c r="L12" s="136"/>
      <c r="M12" s="137"/>
    </row>
    <row r="13" spans="1:13" ht="30" customHeight="1" x14ac:dyDescent="0.35">
      <c r="A13" s="65">
        <v>10</v>
      </c>
      <c r="B13" s="555" t="s">
        <v>119</v>
      </c>
      <c r="C13" s="556"/>
      <c r="D13" s="556"/>
      <c r="E13" s="556"/>
      <c r="F13" s="556"/>
      <c r="G13" s="556"/>
      <c r="H13" s="556"/>
      <c r="I13" s="556"/>
      <c r="J13" s="556"/>
      <c r="K13" s="557"/>
      <c r="L13" s="136"/>
      <c r="M13" s="137"/>
    </row>
    <row r="14" spans="1:13" ht="30" customHeight="1" x14ac:dyDescent="0.35">
      <c r="A14" s="65">
        <v>11</v>
      </c>
      <c r="B14" s="555" t="s">
        <v>120</v>
      </c>
      <c r="C14" s="556"/>
      <c r="D14" s="556"/>
      <c r="E14" s="556"/>
      <c r="F14" s="556"/>
      <c r="G14" s="556"/>
      <c r="H14" s="556"/>
      <c r="I14" s="556"/>
      <c r="J14" s="556"/>
      <c r="K14" s="557"/>
      <c r="L14" s="136"/>
      <c r="M14" s="137"/>
    </row>
    <row r="15" spans="1:13" ht="30" customHeight="1" x14ac:dyDescent="0.35">
      <c r="A15" s="65">
        <v>12</v>
      </c>
      <c r="B15" s="555" t="s">
        <v>121</v>
      </c>
      <c r="C15" s="556"/>
      <c r="D15" s="556"/>
      <c r="E15" s="556"/>
      <c r="F15" s="556"/>
      <c r="G15" s="556"/>
      <c r="H15" s="556"/>
      <c r="I15" s="556"/>
      <c r="J15" s="556"/>
      <c r="K15" s="557"/>
      <c r="L15" s="136"/>
      <c r="M15" s="137"/>
    </row>
    <row r="16" spans="1:13" ht="30" customHeight="1" x14ac:dyDescent="0.35">
      <c r="A16" s="65">
        <v>13</v>
      </c>
      <c r="B16" s="555" t="s">
        <v>122</v>
      </c>
      <c r="C16" s="556"/>
      <c r="D16" s="556"/>
      <c r="E16" s="556"/>
      <c r="F16" s="556"/>
      <c r="G16" s="556"/>
      <c r="H16" s="556"/>
      <c r="I16" s="556"/>
      <c r="J16" s="556"/>
      <c r="K16" s="557"/>
      <c r="L16" s="136"/>
      <c r="M16" s="137"/>
    </row>
    <row r="17" spans="1:14" ht="30" customHeight="1" x14ac:dyDescent="0.35">
      <c r="A17" s="65">
        <v>14</v>
      </c>
      <c r="B17" s="555" t="s">
        <v>123</v>
      </c>
      <c r="C17" s="556"/>
      <c r="D17" s="556"/>
      <c r="E17" s="556"/>
      <c r="F17" s="556"/>
      <c r="G17" s="556"/>
      <c r="H17" s="556"/>
      <c r="I17" s="556"/>
      <c r="J17" s="556"/>
      <c r="K17" s="557"/>
      <c r="L17" s="136"/>
      <c r="M17" s="137"/>
    </row>
    <row r="18" spans="1:14" ht="30" customHeight="1" x14ac:dyDescent="0.35">
      <c r="A18" s="65">
        <v>15</v>
      </c>
      <c r="B18" s="555" t="s">
        <v>124</v>
      </c>
      <c r="C18" s="556"/>
      <c r="D18" s="556"/>
      <c r="E18" s="556"/>
      <c r="F18" s="556"/>
      <c r="G18" s="556"/>
      <c r="H18" s="556"/>
      <c r="I18" s="556"/>
      <c r="J18" s="556"/>
      <c r="K18" s="557"/>
      <c r="L18" s="136"/>
      <c r="M18" s="137"/>
    </row>
    <row r="19" spans="1:14" ht="30" customHeight="1" x14ac:dyDescent="0.35">
      <c r="A19" s="65">
        <v>16</v>
      </c>
      <c r="B19" s="555" t="s">
        <v>125</v>
      </c>
      <c r="C19" s="556"/>
      <c r="D19" s="556"/>
      <c r="E19" s="556"/>
      <c r="F19" s="556"/>
      <c r="G19" s="556"/>
      <c r="H19" s="556"/>
      <c r="I19" s="556"/>
      <c r="J19" s="556"/>
      <c r="K19" s="557"/>
      <c r="L19" s="136"/>
      <c r="M19" s="137"/>
    </row>
    <row r="20" spans="1:14" ht="30" customHeight="1" x14ac:dyDescent="0.35">
      <c r="A20" s="65">
        <v>17</v>
      </c>
      <c r="B20" s="555" t="s">
        <v>126</v>
      </c>
      <c r="C20" s="556"/>
      <c r="D20" s="556"/>
      <c r="E20" s="556"/>
      <c r="F20" s="556"/>
      <c r="G20" s="556"/>
      <c r="H20" s="556"/>
      <c r="I20" s="556"/>
      <c r="J20" s="556"/>
      <c r="K20" s="557"/>
      <c r="L20" s="136"/>
      <c r="M20" s="137"/>
    </row>
    <row r="21" spans="1:14" ht="30" customHeight="1" x14ac:dyDescent="0.35">
      <c r="A21" s="65">
        <v>18</v>
      </c>
      <c r="B21" s="555" t="s">
        <v>127</v>
      </c>
      <c r="C21" s="556"/>
      <c r="D21" s="556"/>
      <c r="E21" s="556"/>
      <c r="F21" s="556"/>
      <c r="G21" s="556"/>
      <c r="H21" s="556"/>
      <c r="I21" s="556"/>
      <c r="J21" s="556"/>
      <c r="K21" s="557"/>
      <c r="L21" s="136"/>
      <c r="M21" s="137"/>
    </row>
    <row r="22" spans="1:14" ht="30" customHeight="1" x14ac:dyDescent="0.35">
      <c r="A22" s="65">
        <v>19</v>
      </c>
      <c r="B22" s="555" t="s">
        <v>128</v>
      </c>
      <c r="C22" s="556"/>
      <c r="D22" s="556"/>
      <c r="E22" s="556"/>
      <c r="F22" s="556"/>
      <c r="G22" s="556"/>
      <c r="H22" s="556"/>
      <c r="I22" s="556"/>
      <c r="J22" s="556"/>
      <c r="K22" s="557"/>
      <c r="L22" s="136"/>
      <c r="M22" s="137"/>
    </row>
    <row r="23" spans="1:14" x14ac:dyDescent="0.35">
      <c r="A23" s="66"/>
      <c r="B23" s="67"/>
      <c r="C23" s="67"/>
      <c r="D23" s="67"/>
      <c r="E23" s="67"/>
      <c r="F23" s="67"/>
      <c r="G23" s="67"/>
      <c r="H23" s="67"/>
      <c r="I23" s="67"/>
      <c r="J23" s="67"/>
      <c r="K23" s="68"/>
      <c r="L23" s="68"/>
      <c r="M23" s="68"/>
    </row>
    <row r="24" spans="1:14" ht="36.75" customHeight="1" x14ac:dyDescent="0.35">
      <c r="A24" s="558" t="s">
        <v>129</v>
      </c>
      <c r="B24" s="558"/>
      <c r="C24" s="117">
        <f>COUNTIF(L4:L22,"X")</f>
        <v>0</v>
      </c>
      <c r="D24" s="118"/>
      <c r="E24" s="558" t="s">
        <v>130</v>
      </c>
      <c r="F24" s="558"/>
      <c r="G24" s="558"/>
      <c r="H24" s="117">
        <f>COUNTIF(M4:M22,"X")</f>
        <v>0</v>
      </c>
      <c r="I24" s="559" t="s">
        <v>192</v>
      </c>
      <c r="J24" s="559"/>
      <c r="K24" s="559"/>
      <c r="L24" s="559"/>
      <c r="M24" s="559"/>
      <c r="N24" s="123"/>
    </row>
    <row r="25" spans="1:14" x14ac:dyDescent="0.35">
      <c r="A25" s="120"/>
      <c r="B25" s="120"/>
      <c r="C25" s="121"/>
      <c r="D25" s="121"/>
      <c r="E25" s="122"/>
      <c r="F25" s="122"/>
      <c r="G25" s="122"/>
      <c r="H25" s="119"/>
      <c r="I25" s="559"/>
      <c r="J25" s="559"/>
      <c r="K25" s="559"/>
      <c r="L25" s="559"/>
      <c r="M25" s="559"/>
    </row>
    <row r="26" spans="1:14" ht="36" customHeight="1" x14ac:dyDescent="0.35">
      <c r="A26" s="560" t="s">
        <v>131</v>
      </c>
      <c r="B26" s="560"/>
      <c r="C26" s="554">
        <f>IF(OR(F26="Moderado"),"3",IF(OR(F26="Alto"),"4",IF(OR(F26="Catastrofico"),5,)))</f>
        <v>0</v>
      </c>
      <c r="D26" s="554"/>
      <c r="E26" s="554"/>
      <c r="F26" s="554" t="str">
        <f>IF(OR(L19="X"),"CATASTROFICO",IF(OR(C24=1,C24=2,C24=3,C24=4,C24=5),"MODERADO",IF(OR(C24=6,C24=7,C24=8,C24=9,C24=10,C24=11),"ALTO",IF(OR(C24=12,C24=13,C24=14,C24=15,C24=16,C24=17,C24=18,C24=19),"CATASTROFICO",""))))</f>
        <v/>
      </c>
      <c r="G26" s="554"/>
      <c r="I26" s="559"/>
      <c r="J26" s="559"/>
      <c r="K26" s="559"/>
      <c r="L26" s="559"/>
      <c r="M26" s="559"/>
    </row>
    <row r="27" spans="1:14" x14ac:dyDescent="0.35">
      <c r="A27" s="70"/>
      <c r="B27" s="70"/>
      <c r="C27" s="71"/>
      <c r="D27" s="71"/>
      <c r="E27" s="70"/>
      <c r="F27" s="71"/>
      <c r="G27" s="71"/>
      <c r="H27" s="72"/>
      <c r="I27" s="72"/>
      <c r="J27" s="69"/>
      <c r="K27" s="68"/>
      <c r="L27" s="68"/>
      <c r="M27" s="68"/>
    </row>
  </sheetData>
  <sheetProtection algorithmName="SHA-512" hashValue="1nsG4Bm3jg68jbaAE8jvnBgFljKuKZMB3hB9Q802Jc7wzgTrEp81UsAhkxChpkdJ8eCc7pfKtuV4oBsXlhh5Vg==" saltValue="say2rNuRgGwYNYe86jlVdg==" spinCount="100000" sheet="1" objects="1" scenarios="1"/>
  <mergeCells count="29">
    <mergeCell ref="B10:K10"/>
    <mergeCell ref="B11:K11"/>
    <mergeCell ref="C26:E26"/>
    <mergeCell ref="B5:K5"/>
    <mergeCell ref="B6:K6"/>
    <mergeCell ref="B7:K7"/>
    <mergeCell ref="B8:K8"/>
    <mergeCell ref="B9:K9"/>
    <mergeCell ref="B12:K12"/>
    <mergeCell ref="B13:K13"/>
    <mergeCell ref="B14:K14"/>
    <mergeCell ref="B15:K15"/>
    <mergeCell ref="B16:K16"/>
    <mergeCell ref="B17:K17"/>
    <mergeCell ref="F26:G26"/>
    <mergeCell ref="B18:K18"/>
    <mergeCell ref="A1:M1"/>
    <mergeCell ref="A2:A3"/>
    <mergeCell ref="B2:K3"/>
    <mergeCell ref="L2:M2"/>
    <mergeCell ref="B4:K4"/>
    <mergeCell ref="B19:K19"/>
    <mergeCell ref="B20:K20"/>
    <mergeCell ref="B21:K21"/>
    <mergeCell ref="B22:K22"/>
    <mergeCell ref="A24:B24"/>
    <mergeCell ref="E24:G24"/>
    <mergeCell ref="I24:M26"/>
    <mergeCell ref="A26:B26"/>
  </mergeCells>
  <conditionalFormatting sqref="F26:G26">
    <cfRule type="containsText" dxfId="57" priority="1" stopIfTrue="1" operator="containsText" text="Moderado">
      <formula>NOT(ISERROR(SEARCH("Moderado",F26)))</formula>
    </cfRule>
    <cfRule type="containsText" dxfId="56" priority="2" stopIfTrue="1" operator="containsText" text="CATASTROFICO">
      <formula>NOT(ISERROR(SEARCH("CATASTROFICO",F26)))</formula>
    </cfRule>
    <cfRule type="containsText" dxfId="55" priority="3" stopIfTrue="1" operator="containsText" text="ALTO">
      <formula>NOT(ISERROR(SEARCH("ALTO",F26)))</formula>
    </cfRule>
  </conditionalFormatting>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6" tint="-0.249977111117893"/>
  </sheetPr>
  <dimension ref="A1:X82"/>
  <sheetViews>
    <sheetView view="pageBreakPreview" topLeftCell="F13" zoomScale="28" zoomScaleNormal="70" zoomScaleSheetLayoutView="28" workbookViewId="0">
      <selection activeCell="A10" sqref="A10:P11"/>
    </sheetView>
  </sheetViews>
  <sheetFormatPr baseColWidth="10" defaultColWidth="11.453125" defaultRowHeight="30" x14ac:dyDescent="0.6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89" customWidth="1"/>
    <col min="22" max="24" width="11.453125" style="89"/>
    <col min="25" max="16384" width="11.453125" style="44"/>
  </cols>
  <sheetData>
    <row r="1" spans="1:24" ht="71.25" customHeight="1" x14ac:dyDescent="0.6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4" ht="71.25" customHeight="1" x14ac:dyDescent="0.6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4" ht="71.25" customHeight="1" x14ac:dyDescent="0.6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4" ht="30" customHeight="1" x14ac:dyDescent="0.65">
      <c r="A4" s="28"/>
      <c r="B4" s="28"/>
      <c r="C4" s="29"/>
      <c r="D4" s="29"/>
      <c r="E4" s="29"/>
      <c r="F4" s="29"/>
      <c r="G4" s="29"/>
      <c r="H4" s="29"/>
      <c r="I4" s="29"/>
      <c r="J4" s="29"/>
      <c r="K4" s="29"/>
      <c r="L4" s="29"/>
      <c r="M4" s="29"/>
      <c r="N4" s="29"/>
      <c r="O4" s="45"/>
      <c r="P4" s="46"/>
      <c r="Q4" s="46"/>
      <c r="R4" s="46"/>
      <c r="S4" s="46"/>
      <c r="T4" s="46"/>
    </row>
    <row r="5" spans="1:24" ht="66" customHeight="1" x14ac:dyDescent="0.65">
      <c r="A5" s="523" t="s">
        <v>190</v>
      </c>
      <c r="B5" s="523"/>
      <c r="C5" s="523"/>
      <c r="D5" s="523"/>
      <c r="E5" s="523"/>
      <c r="F5" s="523"/>
      <c r="G5" s="523"/>
      <c r="H5" s="523"/>
      <c r="I5" s="523"/>
      <c r="J5" s="523"/>
      <c r="K5" s="523"/>
      <c r="L5" s="523"/>
      <c r="M5" s="523"/>
      <c r="N5" s="523"/>
      <c r="O5" s="523"/>
      <c r="P5" s="523"/>
      <c r="Q5" s="523"/>
      <c r="R5" s="523"/>
      <c r="S5" s="523"/>
      <c r="T5" s="523"/>
    </row>
    <row r="6" spans="1:24" ht="81" customHeight="1" x14ac:dyDescent="0.65">
      <c r="A6" s="104" t="s">
        <v>60</v>
      </c>
      <c r="B6" s="525" t="s">
        <v>34</v>
      </c>
      <c r="C6" s="527"/>
      <c r="D6" s="525" t="s">
        <v>162</v>
      </c>
      <c r="E6" s="526"/>
      <c r="F6" s="526"/>
      <c r="G6" s="526"/>
      <c r="H6" s="526"/>
      <c r="I6" s="526"/>
      <c r="J6" s="526"/>
      <c r="K6" s="526"/>
      <c r="L6" s="526"/>
      <c r="M6" s="526"/>
      <c r="N6" s="526"/>
      <c r="O6" s="526"/>
      <c r="P6" s="526"/>
      <c r="Q6" s="526"/>
      <c r="R6" s="526"/>
      <c r="S6" s="526"/>
      <c r="T6" s="527"/>
    </row>
    <row r="7" spans="1:24" ht="91.5" customHeight="1" x14ac:dyDescent="0.65">
      <c r="A7" s="92">
        <f>'MAPA DE RIESGOS'!A104</f>
        <v>0</v>
      </c>
      <c r="B7" s="538">
        <f>'MAPA DE RIESGOS'!C104</f>
        <v>0</v>
      </c>
      <c r="C7" s="539"/>
      <c r="D7" s="538">
        <f>'MAPA DE RIESGOS'!B104</f>
        <v>0</v>
      </c>
      <c r="E7" s="540"/>
      <c r="F7" s="540"/>
      <c r="G7" s="540"/>
      <c r="H7" s="540"/>
      <c r="I7" s="540"/>
      <c r="J7" s="540"/>
      <c r="K7" s="540"/>
      <c r="L7" s="540"/>
      <c r="M7" s="540"/>
      <c r="N7" s="540"/>
      <c r="O7" s="540"/>
      <c r="P7" s="540"/>
      <c r="Q7" s="540"/>
      <c r="R7" s="540"/>
      <c r="S7" s="540"/>
      <c r="T7" s="539"/>
    </row>
    <row r="8" spans="1:24" ht="34.5" customHeight="1" x14ac:dyDescent="0.65">
      <c r="A8" s="541"/>
      <c r="B8" s="541"/>
      <c r="C8" s="541"/>
      <c r="D8" s="541"/>
      <c r="E8" s="541"/>
      <c r="F8" s="541"/>
      <c r="G8" s="541"/>
      <c r="H8" s="541"/>
      <c r="I8" s="541"/>
      <c r="J8" s="541"/>
      <c r="K8" s="541"/>
      <c r="L8" s="541"/>
      <c r="M8" s="541"/>
      <c r="N8" s="541"/>
      <c r="O8" s="541"/>
      <c r="P8" s="541"/>
      <c r="Q8" s="541"/>
      <c r="R8" s="541"/>
      <c r="S8" s="541"/>
      <c r="T8" s="541"/>
    </row>
    <row r="9" spans="1:24" ht="66" customHeight="1" x14ac:dyDescent="0.65">
      <c r="A9" s="578" t="s">
        <v>136</v>
      </c>
      <c r="B9" s="579"/>
      <c r="C9" s="579"/>
      <c r="D9" s="579"/>
      <c r="E9" s="579"/>
      <c r="F9" s="579"/>
      <c r="G9" s="579"/>
      <c r="H9" s="579"/>
      <c r="I9" s="579"/>
      <c r="J9" s="579"/>
      <c r="K9" s="579"/>
      <c r="L9" s="579"/>
      <c r="M9" s="579"/>
      <c r="N9" s="579"/>
      <c r="O9" s="579"/>
      <c r="P9" s="579"/>
      <c r="Q9" s="579"/>
      <c r="R9" s="579"/>
      <c r="S9" s="579"/>
      <c r="T9" s="580"/>
    </row>
    <row r="10" spans="1:24" s="64" customFormat="1" ht="50.15" customHeight="1" x14ac:dyDescent="0.65">
      <c r="A10" s="573" t="s">
        <v>63</v>
      </c>
      <c r="B10" s="573" t="s">
        <v>64</v>
      </c>
      <c r="C10" s="573"/>
      <c r="D10" s="573"/>
      <c r="E10" s="573"/>
      <c r="F10" s="573"/>
      <c r="G10" s="573"/>
      <c r="H10" s="573"/>
      <c r="I10" s="573"/>
      <c r="J10" s="573"/>
      <c r="K10" s="573"/>
      <c r="L10" s="573"/>
      <c r="M10" s="573"/>
      <c r="N10" s="573"/>
      <c r="O10" s="573"/>
      <c r="P10" s="573"/>
      <c r="Q10" s="572" t="s">
        <v>62</v>
      </c>
      <c r="R10" s="572"/>
      <c r="S10" s="572"/>
      <c r="T10" s="572"/>
      <c r="U10" s="89"/>
      <c r="V10" s="89"/>
      <c r="W10" s="89"/>
      <c r="X10" s="89"/>
    </row>
    <row r="11" spans="1:24" s="64" customFormat="1" ht="73.5" customHeight="1" x14ac:dyDescent="0.65">
      <c r="A11" s="573"/>
      <c r="B11" s="573" t="s">
        <v>66</v>
      </c>
      <c r="C11" s="573"/>
      <c r="D11" s="573" t="s">
        <v>67</v>
      </c>
      <c r="E11" s="573"/>
      <c r="F11" s="573"/>
      <c r="G11" s="573" t="s">
        <v>68</v>
      </c>
      <c r="H11" s="573"/>
      <c r="I11" s="573" t="s">
        <v>69</v>
      </c>
      <c r="J11" s="573"/>
      <c r="K11" s="573" t="s">
        <v>70</v>
      </c>
      <c r="L11" s="573"/>
      <c r="M11" s="573" t="s">
        <v>71</v>
      </c>
      <c r="N11" s="573"/>
      <c r="O11" s="573" t="s">
        <v>65</v>
      </c>
      <c r="P11" s="573"/>
      <c r="Q11" s="572"/>
      <c r="R11" s="572"/>
      <c r="S11" s="572"/>
      <c r="T11" s="572"/>
      <c r="U11" s="89"/>
      <c r="V11" s="89"/>
      <c r="W11" s="89"/>
      <c r="X11" s="89"/>
    </row>
    <row r="12" spans="1:24" s="88" customFormat="1" ht="102" customHeight="1" x14ac:dyDescent="0.65">
      <c r="A12" s="130">
        <f>'MAPA DE RIESGOS'!G104</f>
        <v>0</v>
      </c>
      <c r="B12" s="576"/>
      <c r="C12" s="576"/>
      <c r="D12" s="577"/>
      <c r="E12" s="577"/>
      <c r="F12" s="577"/>
      <c r="G12" s="577"/>
      <c r="H12" s="577"/>
      <c r="I12" s="577"/>
      <c r="J12" s="577"/>
      <c r="K12" s="577"/>
      <c r="L12" s="577"/>
      <c r="M12" s="577"/>
      <c r="N12" s="577"/>
      <c r="O12" s="574" t="e">
        <f>ROUND(AVERAGE(B12:N12),0)</f>
        <v>#DIV/0!</v>
      </c>
      <c r="P12" s="574"/>
      <c r="Q12" s="575" t="e">
        <f>IF(OR(AND(A12=1,O12=1),AND(A12=2,O12=1),AND(A12=1,O12=2),AND(A12=2,O12=2),AND(A12=3,O12=1)),"BAJO",IF(OR(AND(A12=4,O12=1),AND(A12=3,O12=2),AND(A12=2,O12=3),AND(A12=1,O12=3)),"MODERADO",IF(OR(AND(A12=5,O12=1),AND(A12=5,O12=2),AND(A12=4,O12=2),AND(A12=4,O12=3),AND(A12=3,O12=3),AND(A12=2,O12=4),AND(A12=1,O12=4),AND(A12=1,O12=5)),"ALTO",IF(OR(AND(A12=5,O12=3),AND(A12=5,O12=4),AND(A12=4,O12=4),AND(A12=3,O12=4),AND(A12=5,O12=5),AND(A12=4,O12=5),AND(A12=3,O12=5),AND(A12=2,O12=5)),"EXTREMO",""))))</f>
        <v>#DIV/0!</v>
      </c>
      <c r="R12" s="575"/>
      <c r="S12" s="575"/>
      <c r="T12" s="575"/>
      <c r="U12" s="89"/>
      <c r="V12" s="89"/>
      <c r="W12" s="89"/>
      <c r="X12" s="89"/>
    </row>
    <row r="13" spans="1:24" ht="47.25" customHeight="1" x14ac:dyDescent="0.65">
      <c r="A13" s="30"/>
      <c r="B13" s="30"/>
      <c r="C13" s="30"/>
      <c r="D13" s="31"/>
      <c r="E13" s="31"/>
      <c r="F13" s="32"/>
      <c r="G13" s="32"/>
      <c r="H13" s="32"/>
      <c r="I13" s="32"/>
      <c r="J13" s="32"/>
      <c r="K13" s="31"/>
      <c r="L13" s="31"/>
      <c r="M13" s="31"/>
      <c r="N13" s="31"/>
      <c r="O13" s="45"/>
      <c r="P13" s="46"/>
      <c r="Q13" s="46"/>
      <c r="R13" s="46"/>
      <c r="S13" s="46"/>
      <c r="T13" s="46"/>
    </row>
    <row r="14" spans="1:24" ht="73.5" customHeight="1" x14ac:dyDescent="0.65">
      <c r="A14" s="523" t="s">
        <v>72</v>
      </c>
      <c r="B14" s="523"/>
      <c r="C14" s="523"/>
      <c r="D14" s="523"/>
      <c r="E14" s="523"/>
      <c r="F14" s="523"/>
      <c r="G14" s="523"/>
      <c r="H14" s="523"/>
      <c r="I14" s="523"/>
      <c r="J14" s="523"/>
      <c r="K14" s="523"/>
      <c r="L14" s="523"/>
      <c r="M14" s="523"/>
      <c r="N14" s="523"/>
      <c r="O14" s="523"/>
      <c r="P14" s="523"/>
      <c r="Q14" s="523"/>
      <c r="R14" s="523"/>
      <c r="S14" s="523"/>
      <c r="T14" s="523"/>
    </row>
    <row r="15" spans="1:24" ht="73.5" customHeight="1" x14ac:dyDescent="0.65">
      <c r="A15" s="533" t="s">
        <v>73</v>
      </c>
      <c r="B15" s="533"/>
      <c r="C15" s="533"/>
      <c r="D15" s="533"/>
      <c r="E15" s="533"/>
      <c r="F15" s="533"/>
      <c r="G15" s="533"/>
      <c r="H15" s="533"/>
      <c r="I15" s="533"/>
      <c r="J15" s="533"/>
      <c r="K15" s="533"/>
      <c r="L15" s="533"/>
      <c r="M15" s="533"/>
      <c r="N15" s="533"/>
      <c r="O15" s="533"/>
      <c r="P15" s="533"/>
      <c r="Q15" s="533"/>
      <c r="R15" s="533"/>
      <c r="S15" s="533"/>
      <c r="T15" s="533"/>
    </row>
    <row r="16" spans="1:24" ht="72" customHeight="1" x14ac:dyDescent="0.65">
      <c r="A16" s="545" t="s">
        <v>191</v>
      </c>
      <c r="B16" s="546"/>
      <c r="C16" s="546"/>
      <c r="D16" s="546"/>
      <c r="E16" s="546"/>
      <c r="F16" s="547"/>
      <c r="G16" s="545" t="s">
        <v>168</v>
      </c>
      <c r="H16" s="546"/>
      <c r="I16" s="546"/>
      <c r="J16" s="546"/>
      <c r="K16" s="546"/>
      <c r="L16" s="546"/>
      <c r="M16" s="546"/>
      <c r="N16" s="547"/>
      <c r="O16" s="442" t="s">
        <v>142</v>
      </c>
      <c r="P16" s="442"/>
      <c r="Q16" s="442"/>
      <c r="R16" s="442"/>
      <c r="S16" s="442"/>
      <c r="T16" s="442"/>
    </row>
    <row r="17" spans="1:20" ht="30" customHeight="1" x14ac:dyDescent="0.65">
      <c r="A17" s="548"/>
      <c r="B17" s="549"/>
      <c r="C17" s="549"/>
      <c r="D17" s="549"/>
      <c r="E17" s="549"/>
      <c r="F17" s="550"/>
      <c r="G17" s="548"/>
      <c r="H17" s="549"/>
      <c r="I17" s="549"/>
      <c r="J17" s="549"/>
      <c r="K17" s="549"/>
      <c r="L17" s="549"/>
      <c r="M17" s="549"/>
      <c r="N17" s="550"/>
      <c r="O17" s="522" t="s">
        <v>1</v>
      </c>
      <c r="P17" s="522"/>
      <c r="Q17" s="522"/>
      <c r="R17" s="522" t="s">
        <v>0</v>
      </c>
      <c r="S17" s="522"/>
      <c r="T17" s="522"/>
    </row>
    <row r="18" spans="1:20" ht="54" customHeight="1" x14ac:dyDescent="0.65">
      <c r="A18" s="551"/>
      <c r="B18" s="552"/>
      <c r="C18" s="552"/>
      <c r="D18" s="552"/>
      <c r="E18" s="552"/>
      <c r="F18" s="553"/>
      <c r="G18" s="551"/>
      <c r="H18" s="552"/>
      <c r="I18" s="552"/>
      <c r="J18" s="552"/>
      <c r="K18" s="552"/>
      <c r="L18" s="552"/>
      <c r="M18" s="552"/>
      <c r="N18" s="553"/>
      <c r="O18" s="105" t="s">
        <v>166</v>
      </c>
      <c r="P18" s="105" t="s">
        <v>167</v>
      </c>
      <c r="Q18" s="105" t="s">
        <v>169</v>
      </c>
      <c r="R18" s="105" t="s">
        <v>166</v>
      </c>
      <c r="S18" s="105" t="s">
        <v>167</v>
      </c>
      <c r="T18" s="105" t="s">
        <v>169</v>
      </c>
    </row>
    <row r="19" spans="1:20" ht="49.5" customHeight="1" x14ac:dyDescent="0.65">
      <c r="A19" s="542">
        <f>'MAPA DE RIESGOS'!E94</f>
        <v>0</v>
      </c>
      <c r="B19" s="543"/>
      <c r="C19" s="543"/>
      <c r="D19" s="543"/>
      <c r="E19" s="543"/>
      <c r="F19" s="544"/>
      <c r="G19" s="114" t="s">
        <v>74</v>
      </c>
      <c r="H19" s="542">
        <f>'MAPA DE RIESGOS'!J94</f>
        <v>0</v>
      </c>
      <c r="I19" s="543"/>
      <c r="J19" s="543"/>
      <c r="K19" s="543"/>
      <c r="L19" s="543"/>
      <c r="M19" s="543"/>
      <c r="N19" s="543"/>
      <c r="O19" s="87"/>
      <c r="P19" s="87"/>
      <c r="Q19" s="86"/>
      <c r="R19" s="86"/>
      <c r="S19" s="86"/>
      <c r="T19" s="86"/>
    </row>
    <row r="20" spans="1:20" ht="50.15" customHeight="1" x14ac:dyDescent="0.65">
      <c r="A20" s="542">
        <f>'MAPA DE RIESGOS'!E95</f>
        <v>0</v>
      </c>
      <c r="B20" s="543"/>
      <c r="C20" s="543"/>
      <c r="D20" s="543"/>
      <c r="E20" s="543"/>
      <c r="F20" s="544"/>
      <c r="G20" s="114" t="s">
        <v>75</v>
      </c>
      <c r="H20" s="542">
        <f>'MAPA DE RIESGOS'!J95</f>
        <v>0</v>
      </c>
      <c r="I20" s="543"/>
      <c r="J20" s="543"/>
      <c r="K20" s="543"/>
      <c r="L20" s="543"/>
      <c r="M20" s="543"/>
      <c r="N20" s="543"/>
      <c r="O20" s="87"/>
      <c r="P20" s="87"/>
      <c r="Q20" s="86"/>
      <c r="R20" s="86"/>
      <c r="S20" s="86"/>
      <c r="T20" s="86"/>
    </row>
    <row r="21" spans="1:20" ht="50.15" customHeight="1" x14ac:dyDescent="0.65">
      <c r="A21" s="542">
        <f>'MAPA DE RIESGOS'!E96</f>
        <v>0</v>
      </c>
      <c r="B21" s="543"/>
      <c r="C21" s="543"/>
      <c r="D21" s="543"/>
      <c r="E21" s="543"/>
      <c r="F21" s="544"/>
      <c r="G21" s="114" t="s">
        <v>76</v>
      </c>
      <c r="H21" s="542">
        <f>'MAPA DE RIESGOS'!J96</f>
        <v>0</v>
      </c>
      <c r="I21" s="543"/>
      <c r="J21" s="543"/>
      <c r="K21" s="543"/>
      <c r="L21" s="543"/>
      <c r="M21" s="543"/>
      <c r="N21" s="543"/>
      <c r="O21" s="87"/>
      <c r="P21" s="87"/>
      <c r="Q21" s="86"/>
      <c r="R21" s="86"/>
      <c r="S21" s="86"/>
      <c r="T21" s="86"/>
    </row>
    <row r="22" spans="1:20" ht="50.15" customHeight="1" x14ac:dyDescent="0.65">
      <c r="A22" s="542">
        <f>'MAPA DE RIESGOS'!E97</f>
        <v>0</v>
      </c>
      <c r="B22" s="543"/>
      <c r="C22" s="543"/>
      <c r="D22" s="543"/>
      <c r="E22" s="543"/>
      <c r="F22" s="544"/>
      <c r="G22" s="114" t="s">
        <v>77</v>
      </c>
      <c r="H22" s="542">
        <f>'MAPA DE RIESGOS'!J97</f>
        <v>0</v>
      </c>
      <c r="I22" s="543"/>
      <c r="J22" s="543"/>
      <c r="K22" s="543"/>
      <c r="L22" s="543"/>
      <c r="M22" s="543"/>
      <c r="N22" s="543"/>
      <c r="O22" s="87"/>
      <c r="P22" s="87"/>
      <c r="Q22" s="86"/>
      <c r="R22" s="86"/>
      <c r="S22" s="86"/>
      <c r="T22" s="86"/>
    </row>
    <row r="23" spans="1:20" ht="50.15" customHeight="1" x14ac:dyDescent="0.65">
      <c r="A23" s="542">
        <f>'MAPA DE RIESGOS'!E98</f>
        <v>0</v>
      </c>
      <c r="B23" s="543"/>
      <c r="C23" s="543"/>
      <c r="D23" s="543"/>
      <c r="E23" s="543"/>
      <c r="F23" s="544"/>
      <c r="G23" s="114" t="s">
        <v>78</v>
      </c>
      <c r="H23" s="542">
        <f>'MAPA DE RIESGOS'!J98</f>
        <v>0</v>
      </c>
      <c r="I23" s="543"/>
      <c r="J23" s="543"/>
      <c r="K23" s="543"/>
      <c r="L23" s="543"/>
      <c r="M23" s="543"/>
      <c r="N23" s="543"/>
      <c r="O23" s="87"/>
      <c r="P23" s="87"/>
      <c r="Q23" s="86"/>
      <c r="R23" s="86"/>
      <c r="S23" s="86"/>
      <c r="T23" s="86"/>
    </row>
    <row r="24" spans="1:20" ht="30" customHeight="1" x14ac:dyDescent="0.65">
      <c r="A24" s="33"/>
      <c r="B24" s="33"/>
      <c r="C24" s="34"/>
      <c r="D24" s="34"/>
      <c r="E24" s="34"/>
      <c r="F24" s="34"/>
      <c r="G24" s="34"/>
      <c r="H24" s="34"/>
      <c r="I24" s="34"/>
      <c r="J24" s="34"/>
      <c r="K24" s="34"/>
      <c r="L24" s="34"/>
      <c r="M24" s="34"/>
      <c r="N24" s="34"/>
      <c r="O24" s="45"/>
      <c r="P24" s="46"/>
      <c r="Q24" s="46"/>
      <c r="R24" s="46"/>
      <c r="S24" s="46"/>
      <c r="T24" s="46"/>
    </row>
    <row r="25" spans="1:20" ht="30" customHeight="1" x14ac:dyDescent="0.65">
      <c r="A25" s="36"/>
      <c r="B25" s="36"/>
      <c r="C25" s="37"/>
      <c r="D25" s="37"/>
      <c r="E25" s="49"/>
      <c r="F25" s="49"/>
      <c r="G25" s="49"/>
      <c r="H25" s="49"/>
      <c r="I25" s="49"/>
      <c r="J25" s="38"/>
      <c r="K25" s="38"/>
      <c r="L25" s="39"/>
      <c r="M25" s="39"/>
      <c r="N25" s="40"/>
      <c r="O25" s="50"/>
      <c r="P25" s="51"/>
      <c r="Q25" s="51"/>
      <c r="R25" s="51"/>
      <c r="S25" s="51"/>
      <c r="T25" s="51"/>
    </row>
    <row r="26" spans="1:20" ht="54" customHeight="1" x14ac:dyDescent="0.65">
      <c r="A26" s="495" t="s">
        <v>170</v>
      </c>
      <c r="B26" s="495"/>
      <c r="C26" s="495"/>
      <c r="D26" s="495"/>
      <c r="E26" s="495"/>
      <c r="F26" s="495"/>
      <c r="G26" s="496"/>
      <c r="H26" s="107">
        <f>COUNTIF(O19:O23,"x")</f>
        <v>0</v>
      </c>
      <c r="I26" s="36"/>
      <c r="J26" s="36"/>
      <c r="K26" s="36"/>
      <c r="L26" s="39"/>
      <c r="M26" s="39"/>
      <c r="N26" s="52"/>
      <c r="O26" s="53"/>
      <c r="P26" s="54"/>
      <c r="Q26" s="54"/>
      <c r="R26" s="54"/>
      <c r="S26" s="54"/>
      <c r="T26" s="54"/>
    </row>
    <row r="27" spans="1:20" ht="54" customHeight="1" x14ac:dyDescent="0.65">
      <c r="A27" s="495" t="s">
        <v>171</v>
      </c>
      <c r="B27" s="495"/>
      <c r="C27" s="495"/>
      <c r="D27" s="495"/>
      <c r="E27" s="495"/>
      <c r="F27" s="495"/>
      <c r="G27" s="496"/>
      <c r="H27" s="107">
        <f>COUNTIF(P19:P23,"x")</f>
        <v>0</v>
      </c>
      <c r="I27" s="36"/>
      <c r="J27" s="36"/>
      <c r="K27" s="36"/>
      <c r="L27" s="39"/>
      <c r="M27" s="39"/>
      <c r="N27" s="52"/>
      <c r="O27" s="53"/>
      <c r="P27" s="54"/>
      <c r="Q27" s="54"/>
      <c r="R27" s="54"/>
      <c r="S27" s="54"/>
      <c r="T27" s="54"/>
    </row>
    <row r="28" spans="1:20" ht="54" customHeight="1" x14ac:dyDescent="0.65">
      <c r="A28" s="495" t="s">
        <v>172</v>
      </c>
      <c r="B28" s="495"/>
      <c r="C28" s="495"/>
      <c r="D28" s="495"/>
      <c r="E28" s="495"/>
      <c r="F28" s="495"/>
      <c r="G28" s="496"/>
      <c r="H28" s="107">
        <f>COUNTIF(Q19:Q23,"x")</f>
        <v>0</v>
      </c>
      <c r="I28" s="36"/>
      <c r="J28" s="36"/>
      <c r="K28" s="36"/>
      <c r="L28" s="39"/>
      <c r="M28" s="39"/>
      <c r="N28" s="52"/>
      <c r="O28" s="53"/>
      <c r="P28" s="54"/>
      <c r="Q28" s="54"/>
      <c r="R28" s="54"/>
      <c r="S28" s="54"/>
      <c r="T28" s="54"/>
    </row>
    <row r="29" spans="1:20" ht="54" customHeight="1" x14ac:dyDescent="0.65">
      <c r="A29" s="495" t="s">
        <v>173</v>
      </c>
      <c r="B29" s="495"/>
      <c r="C29" s="495"/>
      <c r="D29" s="495"/>
      <c r="E29" s="495"/>
      <c r="F29" s="495"/>
      <c r="G29" s="496"/>
      <c r="H29" s="107">
        <f>COUNTIF(R19:R23,"x")</f>
        <v>0</v>
      </c>
      <c r="I29" s="40"/>
      <c r="J29" s="40"/>
      <c r="K29" s="40"/>
      <c r="L29" s="55"/>
      <c r="M29" s="55"/>
      <c r="N29" s="55"/>
      <c r="O29" s="56"/>
      <c r="P29" s="57"/>
      <c r="Q29" s="57"/>
      <c r="R29" s="57"/>
      <c r="S29" s="57"/>
      <c r="T29" s="57"/>
    </row>
    <row r="30" spans="1:20" ht="54" customHeight="1" x14ac:dyDescent="0.65">
      <c r="A30" s="495" t="s">
        <v>174</v>
      </c>
      <c r="B30" s="495"/>
      <c r="C30" s="495"/>
      <c r="D30" s="495"/>
      <c r="E30" s="495"/>
      <c r="F30" s="495"/>
      <c r="G30" s="496"/>
      <c r="H30" s="107">
        <f>COUNTIF(S19:S23,"x")</f>
        <v>0</v>
      </c>
      <c r="I30" s="40"/>
      <c r="J30" s="40"/>
      <c r="K30" s="40"/>
      <c r="L30" s="55"/>
      <c r="M30" s="55"/>
      <c r="N30" s="55"/>
      <c r="O30" s="56"/>
      <c r="P30" s="57"/>
      <c r="Q30" s="57"/>
      <c r="R30" s="57"/>
      <c r="S30" s="57"/>
      <c r="T30" s="57"/>
    </row>
    <row r="31" spans="1:20" ht="54" customHeight="1" x14ac:dyDescent="0.65">
      <c r="A31" s="495" t="s">
        <v>175</v>
      </c>
      <c r="B31" s="495"/>
      <c r="C31" s="495"/>
      <c r="D31" s="495"/>
      <c r="E31" s="495"/>
      <c r="F31" s="495"/>
      <c r="G31" s="496"/>
      <c r="H31" s="107">
        <f>COUNTIF(T19:T23,"x")</f>
        <v>0</v>
      </c>
      <c r="I31" s="40"/>
      <c r="J31" s="40"/>
      <c r="K31" s="40"/>
      <c r="L31" s="55"/>
      <c r="M31" s="55"/>
      <c r="N31" s="55"/>
      <c r="O31" s="56"/>
      <c r="P31" s="57"/>
      <c r="Q31" s="57"/>
      <c r="R31" s="57"/>
      <c r="S31" s="57"/>
      <c r="T31" s="57"/>
    </row>
    <row r="32" spans="1:20" ht="30" customHeight="1" x14ac:dyDescent="0.65">
      <c r="A32" s="73"/>
      <c r="B32" s="73"/>
      <c r="C32" s="73"/>
      <c r="D32" s="73"/>
      <c r="E32" s="73"/>
      <c r="F32" s="73"/>
      <c r="G32" s="73"/>
      <c r="H32" s="61"/>
      <c r="I32" s="40"/>
      <c r="J32" s="40"/>
      <c r="K32" s="40"/>
      <c r="L32" s="55"/>
      <c r="M32" s="55"/>
      <c r="N32" s="55"/>
      <c r="O32" s="56"/>
      <c r="P32" s="57"/>
      <c r="Q32" s="57"/>
      <c r="R32" s="57"/>
      <c r="S32" s="57"/>
      <c r="T32" s="57"/>
    </row>
    <row r="33" spans="1:20" ht="78" customHeight="1" x14ac:dyDescent="0.65">
      <c r="A33" s="497" t="s">
        <v>79</v>
      </c>
      <c r="B33" s="497"/>
      <c r="C33" s="497"/>
      <c r="D33" s="497"/>
      <c r="E33" s="497"/>
      <c r="F33" s="497"/>
      <c r="G33" s="497"/>
      <c r="H33" s="497"/>
      <c r="I33" s="497"/>
      <c r="J33" s="497"/>
      <c r="K33" s="497"/>
      <c r="L33" s="497"/>
      <c r="M33" s="497"/>
      <c r="N33" s="497"/>
      <c r="O33" s="497"/>
      <c r="P33" s="497"/>
      <c r="Q33" s="497"/>
      <c r="R33" s="497"/>
      <c r="S33" s="497"/>
      <c r="T33" s="497"/>
    </row>
    <row r="34" spans="1:20" ht="78" customHeight="1" x14ac:dyDescent="0.65">
      <c r="A34" s="498" t="s">
        <v>154</v>
      </c>
      <c r="B34" s="499"/>
      <c r="C34" s="499"/>
      <c r="D34" s="499"/>
      <c r="E34" s="499"/>
      <c r="F34" s="499"/>
      <c r="G34" s="499"/>
      <c r="H34" s="499"/>
      <c r="I34" s="499"/>
      <c r="J34" s="499"/>
      <c r="K34" s="499"/>
      <c r="L34" s="499"/>
      <c r="M34" s="499"/>
      <c r="N34" s="499"/>
      <c r="O34" s="499"/>
      <c r="P34" s="499"/>
      <c r="Q34" s="499"/>
      <c r="R34" s="499"/>
      <c r="S34" s="499"/>
      <c r="T34" s="500"/>
    </row>
    <row r="35" spans="1:20" ht="106.5" customHeight="1" thickBot="1" x14ac:dyDescent="0.7">
      <c r="A35" s="470" t="s">
        <v>80</v>
      </c>
      <c r="B35" s="470"/>
      <c r="C35" s="470"/>
      <c r="D35" s="470"/>
      <c r="E35" s="470"/>
      <c r="F35" s="470"/>
      <c r="G35" s="470"/>
      <c r="H35" s="108" t="s">
        <v>81</v>
      </c>
      <c r="I35" s="109" t="s">
        <v>82</v>
      </c>
      <c r="J35" s="105" t="s">
        <v>144</v>
      </c>
      <c r="K35" s="109" t="s">
        <v>83</v>
      </c>
      <c r="L35" s="105" t="s">
        <v>144</v>
      </c>
      <c r="M35" s="109" t="s">
        <v>84</v>
      </c>
      <c r="N35" s="105" t="s">
        <v>144</v>
      </c>
      <c r="O35" s="105" t="s">
        <v>85</v>
      </c>
      <c r="P35" s="471" t="s">
        <v>144</v>
      </c>
      <c r="Q35" s="472"/>
      <c r="R35" s="105" t="s">
        <v>86</v>
      </c>
      <c r="S35" s="473" t="s">
        <v>144</v>
      </c>
      <c r="T35" s="473"/>
    </row>
    <row r="36" spans="1:20" ht="60" customHeight="1" x14ac:dyDescent="0.65">
      <c r="A36" s="478" t="s">
        <v>158</v>
      </c>
      <c r="B36" s="479"/>
      <c r="C36" s="479"/>
      <c r="D36" s="479"/>
      <c r="E36" s="480"/>
      <c r="F36" s="486" t="s">
        <v>108</v>
      </c>
      <c r="G36" s="487"/>
      <c r="H36" s="110">
        <v>15</v>
      </c>
      <c r="I36" s="469"/>
      <c r="J36" s="466"/>
      <c r="K36" s="469"/>
      <c r="L36" s="466"/>
      <c r="M36" s="469"/>
      <c r="N36" s="469"/>
      <c r="O36" s="469"/>
      <c r="P36" s="477"/>
      <c r="Q36" s="469"/>
      <c r="R36" s="469"/>
      <c r="S36" s="477"/>
      <c r="T36" s="469"/>
    </row>
    <row r="37" spans="1:20" ht="60" customHeight="1" thickBot="1" x14ac:dyDescent="0.7">
      <c r="A37" s="483"/>
      <c r="B37" s="484"/>
      <c r="C37" s="484"/>
      <c r="D37" s="484"/>
      <c r="E37" s="485"/>
      <c r="F37" s="490" t="s">
        <v>109</v>
      </c>
      <c r="G37" s="491"/>
      <c r="H37" s="111">
        <v>0</v>
      </c>
      <c r="I37" s="468"/>
      <c r="J37" s="468"/>
      <c r="K37" s="468"/>
      <c r="L37" s="468"/>
      <c r="M37" s="468"/>
      <c r="N37" s="468"/>
      <c r="O37" s="468"/>
      <c r="P37" s="465"/>
      <c r="Q37" s="466"/>
      <c r="R37" s="468"/>
      <c r="S37" s="465"/>
      <c r="T37" s="466"/>
    </row>
    <row r="38" spans="1:20" ht="60" customHeight="1" x14ac:dyDescent="0.65">
      <c r="A38" s="478" t="s">
        <v>161</v>
      </c>
      <c r="B38" s="479"/>
      <c r="C38" s="479"/>
      <c r="D38" s="479"/>
      <c r="E38" s="480"/>
      <c r="F38" s="486" t="s">
        <v>108</v>
      </c>
      <c r="G38" s="487"/>
      <c r="H38" s="110">
        <v>15</v>
      </c>
      <c r="I38" s="469"/>
      <c r="J38" s="469"/>
      <c r="K38" s="469"/>
      <c r="L38" s="469"/>
      <c r="M38" s="469"/>
      <c r="N38" s="469"/>
      <c r="O38" s="469"/>
      <c r="P38" s="477"/>
      <c r="Q38" s="469"/>
      <c r="R38" s="469"/>
      <c r="S38" s="477"/>
      <c r="T38" s="469"/>
    </row>
    <row r="39" spans="1:20" ht="60" customHeight="1" thickBot="1" x14ac:dyDescent="0.7">
      <c r="A39" s="483"/>
      <c r="B39" s="484"/>
      <c r="C39" s="484"/>
      <c r="D39" s="484"/>
      <c r="E39" s="485"/>
      <c r="F39" s="490" t="s">
        <v>109</v>
      </c>
      <c r="G39" s="491"/>
      <c r="H39" s="111">
        <v>0</v>
      </c>
      <c r="I39" s="468"/>
      <c r="J39" s="468"/>
      <c r="K39" s="468"/>
      <c r="L39" s="468"/>
      <c r="M39" s="468"/>
      <c r="N39" s="468"/>
      <c r="O39" s="468"/>
      <c r="P39" s="465"/>
      <c r="Q39" s="466"/>
      <c r="R39" s="468"/>
      <c r="S39" s="465"/>
      <c r="T39" s="466"/>
    </row>
    <row r="40" spans="1:20" ht="60" customHeight="1" x14ac:dyDescent="0.65">
      <c r="A40" s="478" t="s">
        <v>157</v>
      </c>
      <c r="B40" s="479"/>
      <c r="C40" s="479"/>
      <c r="D40" s="479"/>
      <c r="E40" s="480"/>
      <c r="F40" s="486" t="s">
        <v>87</v>
      </c>
      <c r="G40" s="487"/>
      <c r="H40" s="110">
        <v>15</v>
      </c>
      <c r="I40" s="469"/>
      <c r="J40" s="469"/>
      <c r="K40" s="469"/>
      <c r="L40" s="469"/>
      <c r="M40" s="469"/>
      <c r="N40" s="469"/>
      <c r="O40" s="469"/>
      <c r="P40" s="477"/>
      <c r="Q40" s="469"/>
      <c r="R40" s="469"/>
      <c r="S40" s="477"/>
      <c r="T40" s="469"/>
    </row>
    <row r="41" spans="1:20" ht="60" customHeight="1" thickBot="1" x14ac:dyDescent="0.7">
      <c r="A41" s="483"/>
      <c r="B41" s="484"/>
      <c r="C41" s="484"/>
      <c r="D41" s="484"/>
      <c r="E41" s="485"/>
      <c r="F41" s="490" t="s">
        <v>88</v>
      </c>
      <c r="G41" s="491"/>
      <c r="H41" s="111">
        <v>0</v>
      </c>
      <c r="I41" s="468"/>
      <c r="J41" s="468"/>
      <c r="K41" s="468"/>
      <c r="L41" s="468"/>
      <c r="M41" s="468"/>
      <c r="N41" s="468"/>
      <c r="O41" s="468"/>
      <c r="P41" s="465"/>
      <c r="Q41" s="466"/>
      <c r="R41" s="468"/>
      <c r="S41" s="465"/>
      <c r="T41" s="466"/>
    </row>
    <row r="42" spans="1:20" ht="60" customHeight="1" x14ac:dyDescent="0.65">
      <c r="A42" s="478" t="s">
        <v>164</v>
      </c>
      <c r="B42" s="479"/>
      <c r="C42" s="479"/>
      <c r="D42" s="479"/>
      <c r="E42" s="480"/>
      <c r="F42" s="486" t="s">
        <v>89</v>
      </c>
      <c r="G42" s="487"/>
      <c r="H42" s="110">
        <v>15</v>
      </c>
      <c r="I42" s="469"/>
      <c r="J42" s="469"/>
      <c r="K42" s="469"/>
      <c r="L42" s="469"/>
      <c r="M42" s="469"/>
      <c r="N42" s="469"/>
      <c r="O42" s="469"/>
      <c r="P42" s="477"/>
      <c r="Q42" s="469"/>
      <c r="R42" s="469"/>
      <c r="S42" s="477"/>
      <c r="T42" s="469"/>
    </row>
    <row r="43" spans="1:20" ht="60" customHeight="1" thickBot="1" x14ac:dyDescent="0.7">
      <c r="A43" s="492"/>
      <c r="B43" s="493"/>
      <c r="C43" s="493"/>
      <c r="D43" s="493"/>
      <c r="E43" s="494"/>
      <c r="F43" s="490" t="s">
        <v>90</v>
      </c>
      <c r="G43" s="491"/>
      <c r="H43" s="112">
        <v>10</v>
      </c>
      <c r="I43" s="466"/>
      <c r="J43" s="466"/>
      <c r="K43" s="466"/>
      <c r="L43" s="466"/>
      <c r="M43" s="466"/>
      <c r="N43" s="466"/>
      <c r="O43" s="466"/>
      <c r="P43" s="465"/>
      <c r="Q43" s="466"/>
      <c r="R43" s="466"/>
      <c r="S43" s="465"/>
      <c r="T43" s="466"/>
    </row>
    <row r="44" spans="1:20" ht="60" customHeight="1" thickBot="1" x14ac:dyDescent="0.7">
      <c r="A44" s="483"/>
      <c r="B44" s="484"/>
      <c r="C44" s="484"/>
      <c r="D44" s="484"/>
      <c r="E44" s="485"/>
      <c r="F44" s="490" t="s">
        <v>165</v>
      </c>
      <c r="G44" s="491"/>
      <c r="H44" s="111">
        <v>0</v>
      </c>
      <c r="I44" s="468"/>
      <c r="J44" s="468"/>
      <c r="K44" s="468"/>
      <c r="L44" s="468"/>
      <c r="M44" s="468"/>
      <c r="N44" s="468"/>
      <c r="O44" s="468"/>
      <c r="P44" s="465"/>
      <c r="Q44" s="466"/>
      <c r="R44" s="468"/>
      <c r="S44" s="465"/>
      <c r="T44" s="466"/>
    </row>
    <row r="45" spans="1:20" ht="60" customHeight="1" x14ac:dyDescent="0.65">
      <c r="A45" s="478" t="s">
        <v>163</v>
      </c>
      <c r="B45" s="479"/>
      <c r="C45" s="479"/>
      <c r="D45" s="479"/>
      <c r="E45" s="480"/>
      <c r="F45" s="486" t="s">
        <v>108</v>
      </c>
      <c r="G45" s="487"/>
      <c r="H45" s="110">
        <v>15</v>
      </c>
      <c r="I45" s="469"/>
      <c r="J45" s="469"/>
      <c r="K45" s="469"/>
      <c r="L45" s="469"/>
      <c r="M45" s="469"/>
      <c r="N45" s="469"/>
      <c r="O45" s="469"/>
      <c r="P45" s="477"/>
      <c r="Q45" s="469"/>
      <c r="R45" s="469"/>
      <c r="S45" s="477"/>
      <c r="T45" s="469"/>
    </row>
    <row r="46" spans="1:20" ht="60" customHeight="1" thickBot="1" x14ac:dyDescent="0.7">
      <c r="A46" s="483"/>
      <c r="B46" s="484"/>
      <c r="C46" s="484"/>
      <c r="D46" s="484"/>
      <c r="E46" s="485"/>
      <c r="F46" s="490" t="s">
        <v>109</v>
      </c>
      <c r="G46" s="491"/>
      <c r="H46" s="111">
        <v>0</v>
      </c>
      <c r="I46" s="468"/>
      <c r="J46" s="468"/>
      <c r="K46" s="468"/>
      <c r="L46" s="468"/>
      <c r="M46" s="468"/>
      <c r="N46" s="468"/>
      <c r="O46" s="468"/>
      <c r="P46" s="467"/>
      <c r="Q46" s="468"/>
      <c r="R46" s="468"/>
      <c r="S46" s="467"/>
      <c r="T46" s="468"/>
    </row>
    <row r="47" spans="1:20" ht="80.150000000000006" customHeight="1" x14ac:dyDescent="0.65">
      <c r="A47" s="478" t="s">
        <v>160</v>
      </c>
      <c r="B47" s="479"/>
      <c r="C47" s="479"/>
      <c r="D47" s="479"/>
      <c r="E47" s="480"/>
      <c r="F47" s="486" t="s">
        <v>91</v>
      </c>
      <c r="G47" s="487"/>
      <c r="H47" s="110">
        <v>15</v>
      </c>
      <c r="I47" s="469"/>
      <c r="J47" s="469"/>
      <c r="K47" s="469"/>
      <c r="L47" s="469"/>
      <c r="M47" s="469"/>
      <c r="N47" s="469"/>
      <c r="O47" s="469"/>
      <c r="P47" s="477"/>
      <c r="Q47" s="469"/>
      <c r="R47" s="469"/>
      <c r="S47" s="477"/>
      <c r="T47" s="469"/>
    </row>
    <row r="48" spans="1:20" ht="80.150000000000006" customHeight="1" thickBot="1" x14ac:dyDescent="0.7">
      <c r="A48" s="483"/>
      <c r="B48" s="484"/>
      <c r="C48" s="484"/>
      <c r="D48" s="484"/>
      <c r="E48" s="485"/>
      <c r="F48" s="490" t="s">
        <v>92</v>
      </c>
      <c r="G48" s="491"/>
      <c r="H48" s="111">
        <v>5</v>
      </c>
      <c r="I48" s="468"/>
      <c r="J48" s="468"/>
      <c r="K48" s="468"/>
      <c r="L48" s="468"/>
      <c r="M48" s="468"/>
      <c r="N48" s="468"/>
      <c r="O48" s="468"/>
      <c r="P48" s="467"/>
      <c r="Q48" s="468"/>
      <c r="R48" s="468"/>
      <c r="S48" s="467"/>
      <c r="T48" s="468"/>
    </row>
    <row r="49" spans="1:20" ht="60" customHeight="1" x14ac:dyDescent="0.65">
      <c r="A49" s="478" t="s">
        <v>179</v>
      </c>
      <c r="B49" s="479"/>
      <c r="C49" s="479"/>
      <c r="D49" s="479"/>
      <c r="E49" s="480"/>
      <c r="F49" s="486" t="s">
        <v>93</v>
      </c>
      <c r="G49" s="487"/>
      <c r="H49" s="110">
        <v>10</v>
      </c>
      <c r="I49" s="469"/>
      <c r="J49" s="469"/>
      <c r="K49" s="469"/>
      <c r="L49" s="469"/>
      <c r="M49" s="469"/>
      <c r="N49" s="469"/>
      <c r="O49" s="469"/>
      <c r="P49" s="465"/>
      <c r="Q49" s="466"/>
      <c r="R49" s="469"/>
      <c r="S49" s="465"/>
      <c r="T49" s="466"/>
    </row>
    <row r="50" spans="1:20" ht="60" customHeight="1" x14ac:dyDescent="0.65">
      <c r="A50" s="481"/>
      <c r="B50" s="443"/>
      <c r="C50" s="443"/>
      <c r="D50" s="443"/>
      <c r="E50" s="482"/>
      <c r="F50" s="488" t="s">
        <v>94</v>
      </c>
      <c r="G50" s="489"/>
      <c r="H50" s="113">
        <v>5</v>
      </c>
      <c r="I50" s="466"/>
      <c r="J50" s="466"/>
      <c r="K50" s="466"/>
      <c r="L50" s="466"/>
      <c r="M50" s="466"/>
      <c r="N50" s="466"/>
      <c r="O50" s="466"/>
      <c r="P50" s="465"/>
      <c r="Q50" s="466"/>
      <c r="R50" s="466"/>
      <c r="S50" s="465"/>
      <c r="T50" s="466"/>
    </row>
    <row r="51" spans="1:20" ht="60" customHeight="1" thickBot="1" x14ac:dyDescent="0.7">
      <c r="A51" s="483"/>
      <c r="B51" s="484"/>
      <c r="C51" s="484"/>
      <c r="D51" s="484"/>
      <c r="E51" s="485"/>
      <c r="F51" s="490" t="s">
        <v>95</v>
      </c>
      <c r="G51" s="491"/>
      <c r="H51" s="111">
        <v>0</v>
      </c>
      <c r="I51" s="468"/>
      <c r="J51" s="468"/>
      <c r="K51" s="468"/>
      <c r="L51" s="468"/>
      <c r="M51" s="468"/>
      <c r="N51" s="468"/>
      <c r="O51" s="468"/>
      <c r="P51" s="467"/>
      <c r="Q51" s="468"/>
      <c r="R51" s="468"/>
      <c r="S51" s="467"/>
      <c r="T51" s="468"/>
    </row>
    <row r="52" spans="1:20" ht="30" customHeight="1" x14ac:dyDescent="0.65">
      <c r="A52" s="459" t="s">
        <v>96</v>
      </c>
      <c r="B52" s="459"/>
      <c r="C52" s="459"/>
      <c r="D52" s="459"/>
      <c r="E52" s="459"/>
      <c r="F52" s="459"/>
      <c r="G52" s="459"/>
      <c r="H52" s="85">
        <f>H36+H38+H40+H42+H45+H47+H49</f>
        <v>100</v>
      </c>
      <c r="I52" s="460">
        <f>SUM(I36:I51)</f>
        <v>0</v>
      </c>
      <c r="J52" s="461"/>
      <c r="K52" s="460">
        <f>SUM(K36:K51)</f>
        <v>0</v>
      </c>
      <c r="L52" s="461"/>
      <c r="M52" s="460">
        <f>SUM(M36:M51)</f>
        <v>0</v>
      </c>
      <c r="N52" s="461"/>
      <c r="O52" s="458">
        <f>SUM(O36:O51)</f>
        <v>0</v>
      </c>
      <c r="P52" s="458"/>
      <c r="Q52" s="458"/>
      <c r="R52" s="458">
        <f>SUM(R36:R51)</f>
        <v>0</v>
      </c>
      <c r="S52" s="458"/>
      <c r="T52" s="458"/>
    </row>
    <row r="53" spans="1:20" ht="60" customHeight="1" x14ac:dyDescent="0.65">
      <c r="A53" s="442" t="s">
        <v>155</v>
      </c>
      <c r="B53" s="442"/>
      <c r="C53" s="442"/>
      <c r="D53" s="442"/>
      <c r="E53" s="442"/>
      <c r="F53" s="442"/>
      <c r="G53" s="442"/>
      <c r="H53" s="442"/>
      <c r="I53" s="442"/>
      <c r="J53" s="442"/>
      <c r="K53" s="442"/>
      <c r="L53" s="442"/>
      <c r="M53" s="442"/>
      <c r="N53" s="442"/>
      <c r="O53" s="442"/>
      <c r="P53" s="442"/>
      <c r="Q53" s="442"/>
      <c r="R53" s="442"/>
      <c r="S53" s="442"/>
      <c r="T53" s="442"/>
    </row>
    <row r="54" spans="1:20" ht="106.5" customHeight="1" x14ac:dyDescent="0.65">
      <c r="A54" s="470" t="s">
        <v>80</v>
      </c>
      <c r="B54" s="470"/>
      <c r="C54" s="470"/>
      <c r="D54" s="470"/>
      <c r="E54" s="470"/>
      <c r="F54" s="470"/>
      <c r="G54" s="470"/>
      <c r="H54" s="108" t="s">
        <v>81</v>
      </c>
      <c r="I54" s="109" t="s">
        <v>82</v>
      </c>
      <c r="J54" s="105" t="s">
        <v>144</v>
      </c>
      <c r="K54" s="109" t="s">
        <v>83</v>
      </c>
      <c r="L54" s="105" t="s">
        <v>144</v>
      </c>
      <c r="M54" s="109" t="s">
        <v>84</v>
      </c>
      <c r="N54" s="105" t="s">
        <v>144</v>
      </c>
      <c r="O54" s="105" t="s">
        <v>85</v>
      </c>
      <c r="P54" s="471" t="s">
        <v>144</v>
      </c>
      <c r="Q54" s="472"/>
      <c r="R54" s="105" t="s">
        <v>86</v>
      </c>
      <c r="S54" s="473" t="s">
        <v>144</v>
      </c>
      <c r="T54" s="473"/>
    </row>
    <row r="55" spans="1:20" ht="60" customHeight="1" x14ac:dyDescent="0.65">
      <c r="A55" s="443" t="s">
        <v>145</v>
      </c>
      <c r="B55" s="443"/>
      <c r="C55" s="443"/>
      <c r="D55" s="443"/>
      <c r="E55" s="443"/>
      <c r="F55" s="436" t="s">
        <v>159</v>
      </c>
      <c r="G55" s="436"/>
      <c r="H55" s="93">
        <v>100</v>
      </c>
      <c r="I55" s="462"/>
      <c r="J55" s="474"/>
      <c r="K55" s="462"/>
      <c r="L55" s="462"/>
      <c r="M55" s="462"/>
      <c r="N55" s="462"/>
      <c r="O55" s="462"/>
      <c r="P55" s="462"/>
      <c r="Q55" s="462"/>
      <c r="R55" s="462"/>
      <c r="S55" s="462"/>
      <c r="T55" s="462"/>
    </row>
    <row r="56" spans="1:20" ht="60" customHeight="1" x14ac:dyDescent="0.65">
      <c r="A56" s="443"/>
      <c r="B56" s="443"/>
      <c r="C56" s="443"/>
      <c r="D56" s="443"/>
      <c r="E56" s="443"/>
      <c r="F56" s="436" t="s">
        <v>146</v>
      </c>
      <c r="G56" s="436"/>
      <c r="H56" s="93">
        <v>50</v>
      </c>
      <c r="I56" s="462"/>
      <c r="J56" s="475"/>
      <c r="K56" s="462"/>
      <c r="L56" s="462"/>
      <c r="M56" s="462"/>
      <c r="N56" s="462"/>
      <c r="O56" s="462"/>
      <c r="P56" s="462"/>
      <c r="Q56" s="462"/>
      <c r="R56" s="462"/>
      <c r="S56" s="462"/>
      <c r="T56" s="462"/>
    </row>
    <row r="57" spans="1:20" ht="60" customHeight="1" x14ac:dyDescent="0.65">
      <c r="A57" s="443"/>
      <c r="B57" s="443"/>
      <c r="C57" s="443"/>
      <c r="D57" s="443"/>
      <c r="E57" s="443"/>
      <c r="F57" s="436" t="s">
        <v>147</v>
      </c>
      <c r="G57" s="436"/>
      <c r="H57" s="93">
        <v>0</v>
      </c>
      <c r="I57" s="462"/>
      <c r="J57" s="476"/>
      <c r="K57" s="462"/>
      <c r="L57" s="462"/>
      <c r="M57" s="462"/>
      <c r="N57" s="462"/>
      <c r="O57" s="462"/>
      <c r="P57" s="462"/>
      <c r="Q57" s="462"/>
      <c r="R57" s="462"/>
      <c r="S57" s="462"/>
      <c r="T57" s="462"/>
    </row>
    <row r="58" spans="1:20" ht="30" customHeight="1" x14ac:dyDescent="0.65">
      <c r="A58" s="463" t="s">
        <v>96</v>
      </c>
      <c r="B58" s="463"/>
      <c r="C58" s="463"/>
      <c r="D58" s="463"/>
      <c r="E58" s="463"/>
      <c r="F58" s="463"/>
      <c r="G58" s="463"/>
      <c r="H58" s="463"/>
      <c r="I58" s="464">
        <f>I55</f>
        <v>0</v>
      </c>
      <c r="J58" s="464"/>
      <c r="K58" s="464">
        <f>K55</f>
        <v>0</v>
      </c>
      <c r="L58" s="464"/>
      <c r="M58" s="464">
        <f>M55</f>
        <v>0</v>
      </c>
      <c r="N58" s="464"/>
      <c r="O58" s="458">
        <f>O55</f>
        <v>0</v>
      </c>
      <c r="P58" s="458"/>
      <c r="Q58" s="458"/>
      <c r="R58" s="458">
        <f>R55</f>
        <v>0</v>
      </c>
      <c r="S58" s="458"/>
      <c r="T58" s="458"/>
    </row>
    <row r="59" spans="1:20" ht="60" customHeight="1" x14ac:dyDescent="0.65">
      <c r="A59" s="442" t="s">
        <v>153</v>
      </c>
      <c r="B59" s="442"/>
      <c r="C59" s="442"/>
      <c r="D59" s="442"/>
      <c r="E59" s="442"/>
      <c r="F59" s="442"/>
      <c r="G59" s="442"/>
      <c r="H59" s="442"/>
      <c r="I59" s="442"/>
      <c r="J59" s="442"/>
      <c r="K59" s="442"/>
      <c r="L59" s="442"/>
      <c r="M59" s="442"/>
      <c r="N59" s="442"/>
      <c r="O59" s="442"/>
      <c r="P59" s="442"/>
      <c r="Q59" s="442"/>
      <c r="R59" s="442"/>
      <c r="S59" s="442"/>
      <c r="T59" s="442"/>
    </row>
    <row r="60" spans="1:20" ht="60" customHeight="1" x14ac:dyDescent="0.65">
      <c r="A60" s="443" t="s">
        <v>156</v>
      </c>
      <c r="B60" s="443"/>
      <c r="C60" s="443"/>
      <c r="D60" s="443"/>
      <c r="E60" s="443"/>
      <c r="F60" s="446" t="s">
        <v>150</v>
      </c>
      <c r="G60" s="447"/>
      <c r="H60" s="448"/>
      <c r="I60" s="449">
        <f>IF(OR(AND(I52&lt;=85,I58=100),AND(I52&lt;=85,I58=50)),0,IF(OR(AND(I52&gt;=95,I58=100)),100,IF(OR(AND(I52&gt;=95,I58=50),AND(I52&lt;=94,I58=100),AND(I52&gt;=86,I58=100),AND(I52&lt;=94,I58=50),AND(I52&gt;=86,I58=50)),50,IF(OR(AND(I52&gt;=95,I58=0),AND(I52&lt;=94,I58=0),AND(I52&gt;=86,I58=0),AND(I52&lt;=85,I58=0)),0))))</f>
        <v>0</v>
      </c>
      <c r="J60" s="450"/>
      <c r="K60" s="449">
        <f t="shared" ref="K60" si="0">IF(OR(AND(K52&lt;=85,K58=100),AND(K52&lt;=85,K58=50)),0,IF(OR(AND(K52&gt;=95,K58=100)),100,IF(OR(AND(K52&gt;=95,K58=50),AND(K52&lt;=94,K58=100),AND(K52&gt;=86,K58=100),AND(K52&lt;=94,K58=50),AND(K52&gt;=86,K58=50)),50,IF(OR(AND(K52&gt;=95,K58=0),AND(K52&lt;=94,K58=0),AND(K52&gt;=86,K58=0),AND(K52&lt;=85,K58=0)),0))))</f>
        <v>0</v>
      </c>
      <c r="L60" s="450"/>
      <c r="M60" s="449">
        <f t="shared" ref="M60" si="1">IF(OR(AND(M52&lt;=85,M58=100),AND(M52&lt;=85,M58=50)),0,IF(OR(AND(M52&gt;=95,M58=100)),100,IF(OR(AND(M52&gt;=95,M58=50),AND(M52&lt;=94,M58=100),AND(M52&gt;=86,M58=100),AND(M52&lt;=94,M58=50),AND(M52&gt;=86,M58=50)),50,IF(OR(AND(M52&gt;=95,M58=0),AND(M52&lt;=94,M58=0),AND(M52&gt;=86,M58=0),AND(M52&lt;=85,M58=0)),0))))</f>
        <v>0</v>
      </c>
      <c r="N60" s="450"/>
      <c r="O60" s="449" t="str">
        <f>IF(OR(AND(O52&lt;=85,O58=100),AND(O52&lt;=85,O58=50)),"0",IF(OR(AND(O52&gt;=95,O58=100)),"100",IF(OR(AND(O52&gt;=95,O58=50),AND(O52&lt;=94,O58=100),AND(O52&gt;=86,O58=100),AND(O52&lt;=94,O58=50),AND(O52&gt;=86,O58=50)),"50",IF(OR(AND(O52&gt;=95,O58=0),AND(O52&lt;=94,O58=0),AND(O52&gt;=86,O58=0),AND(O52&lt;=85,O58=0)),"0"))))</f>
        <v>0</v>
      </c>
      <c r="P60" s="455"/>
      <c r="Q60" s="455"/>
      <c r="R60" s="449" t="str">
        <f>IF(OR(AND(R52&lt;=85,R58=100),AND(R52&lt;=85,R58=50)),"0",IF(OR(AND(R52&gt;=95,R58=100)),"100",IF(OR(AND(R52&gt;=95,R58=50),AND(R52&lt;=94,R58=100),AND(R52&gt;=86,R58=100),AND(R52&lt;=94,R58=50),AND(R52&gt;=86,R58=50)),"50",IF(OR(AND(R52&gt;=95,R58=0),AND(R52&lt;=94,R58=0),AND(R52&gt;=86,R58=0),AND(R52&lt;=85,R58=0)),"0"))))</f>
        <v>0</v>
      </c>
      <c r="S60" s="455"/>
      <c r="T60" s="455"/>
    </row>
    <row r="61" spans="1:20" ht="60" customHeight="1" x14ac:dyDescent="0.65">
      <c r="A61" s="443"/>
      <c r="B61" s="443"/>
      <c r="C61" s="443"/>
      <c r="D61" s="443"/>
      <c r="E61" s="443"/>
      <c r="F61" s="446" t="s">
        <v>151</v>
      </c>
      <c r="G61" s="447"/>
      <c r="H61" s="448"/>
      <c r="I61" s="451"/>
      <c r="J61" s="452"/>
      <c r="K61" s="451"/>
      <c r="L61" s="452"/>
      <c r="M61" s="451"/>
      <c r="N61" s="452"/>
      <c r="O61" s="451"/>
      <c r="P61" s="456"/>
      <c r="Q61" s="456"/>
      <c r="R61" s="451"/>
      <c r="S61" s="456"/>
      <c r="T61" s="456"/>
    </row>
    <row r="62" spans="1:20" ht="60" customHeight="1" x14ac:dyDescent="0.65">
      <c r="A62" s="443"/>
      <c r="B62" s="443"/>
      <c r="C62" s="443"/>
      <c r="D62" s="443"/>
      <c r="E62" s="443"/>
      <c r="F62" s="446" t="s">
        <v>152</v>
      </c>
      <c r="G62" s="447"/>
      <c r="H62" s="448"/>
      <c r="I62" s="453"/>
      <c r="J62" s="454"/>
      <c r="K62" s="453"/>
      <c r="L62" s="454"/>
      <c r="M62" s="453"/>
      <c r="N62" s="454"/>
      <c r="O62" s="453"/>
      <c r="P62" s="457"/>
      <c r="Q62" s="457"/>
      <c r="R62" s="453"/>
      <c r="S62" s="457"/>
      <c r="T62" s="457"/>
    </row>
    <row r="63" spans="1:20" ht="60" customHeight="1" x14ac:dyDescent="0.65">
      <c r="A63" s="442" t="s">
        <v>148</v>
      </c>
      <c r="B63" s="442"/>
      <c r="C63" s="442"/>
      <c r="D63" s="442"/>
      <c r="E63" s="442"/>
      <c r="F63" s="442"/>
      <c r="G63" s="442"/>
      <c r="H63" s="442"/>
      <c r="I63" s="442"/>
      <c r="J63" s="442"/>
      <c r="K63" s="442"/>
      <c r="L63" s="442"/>
      <c r="M63" s="442"/>
      <c r="N63" s="442"/>
      <c r="O63" s="442"/>
      <c r="P63" s="442"/>
      <c r="Q63" s="442"/>
      <c r="R63" s="442"/>
      <c r="S63" s="442"/>
      <c r="T63" s="442"/>
    </row>
    <row r="64" spans="1:20" ht="60" customHeight="1" x14ac:dyDescent="0.65">
      <c r="A64" s="443" t="s">
        <v>149</v>
      </c>
      <c r="B64" s="443"/>
      <c r="C64" s="443"/>
      <c r="D64" s="443"/>
      <c r="E64" s="443"/>
      <c r="F64" s="436" t="s">
        <v>150</v>
      </c>
      <c r="G64" s="436"/>
      <c r="H64" s="93">
        <v>100</v>
      </c>
      <c r="I64" s="444" t="str">
        <f>IF(SUM(I60:T62)=0,"BAJO",IF(SUM(I60:T62)/COUNTIF(I60:T62,"&gt;0")&lt;50,"BAJO",IF(SUM(I60:T62)/COUNTIF(I60:T62,"&gt;0")=100,"FUERTE",IF(SUM(I60:T62)/COUNTIF(I60:T62,"&gt;0")&lt;=99,"MODERADO"))))</f>
        <v>BAJO</v>
      </c>
      <c r="J64" s="444"/>
      <c r="K64" s="444"/>
      <c r="L64" s="444"/>
      <c r="M64" s="444"/>
      <c r="N64" s="444"/>
      <c r="O64" s="444"/>
      <c r="P64" s="444"/>
      <c r="Q64" s="444"/>
      <c r="R64" s="444"/>
      <c r="S64" s="444"/>
      <c r="T64" s="444"/>
    </row>
    <row r="65" spans="1:24" ht="60" customHeight="1" x14ac:dyDescent="0.65">
      <c r="A65" s="443"/>
      <c r="B65" s="443"/>
      <c r="C65" s="443"/>
      <c r="D65" s="443"/>
      <c r="E65" s="443"/>
      <c r="F65" s="436" t="s">
        <v>151</v>
      </c>
      <c r="G65" s="436"/>
      <c r="H65" s="93">
        <v>50</v>
      </c>
      <c r="I65" s="444"/>
      <c r="J65" s="444"/>
      <c r="K65" s="444"/>
      <c r="L65" s="444"/>
      <c r="M65" s="444"/>
      <c r="N65" s="444"/>
      <c r="O65" s="444"/>
      <c r="P65" s="444"/>
      <c r="Q65" s="444"/>
      <c r="R65" s="444"/>
      <c r="S65" s="444"/>
      <c r="T65" s="444"/>
    </row>
    <row r="66" spans="1:24" ht="60" customHeight="1" x14ac:dyDescent="0.65">
      <c r="A66" s="443"/>
      <c r="B66" s="443"/>
      <c r="C66" s="443"/>
      <c r="D66" s="443"/>
      <c r="E66" s="443"/>
      <c r="F66" s="436" t="s">
        <v>152</v>
      </c>
      <c r="G66" s="436"/>
      <c r="H66" s="93">
        <v>0</v>
      </c>
      <c r="I66" s="444"/>
      <c r="J66" s="444"/>
      <c r="K66" s="444"/>
      <c r="L66" s="444"/>
      <c r="M66" s="444"/>
      <c r="N66" s="444"/>
      <c r="O66" s="444"/>
      <c r="P66" s="444"/>
      <c r="Q66" s="444"/>
      <c r="R66" s="444"/>
      <c r="S66" s="444"/>
      <c r="T66" s="444"/>
    </row>
    <row r="67" spans="1:24" ht="30" customHeight="1" x14ac:dyDescent="0.65">
      <c r="A67" s="47"/>
      <c r="B67" s="47"/>
      <c r="C67" s="47"/>
      <c r="D67" s="35"/>
      <c r="E67" s="35"/>
      <c r="F67" s="35"/>
      <c r="G67" s="35"/>
      <c r="H67" s="35"/>
      <c r="I67" s="35"/>
      <c r="J67" s="35"/>
      <c r="K67" s="35"/>
      <c r="L67" s="35"/>
      <c r="M67" s="35"/>
      <c r="N67" s="35"/>
      <c r="O67" s="45"/>
      <c r="P67" s="46"/>
      <c r="Q67" s="46"/>
      <c r="R67" s="46"/>
      <c r="S67" s="46"/>
      <c r="T67" s="46"/>
    </row>
    <row r="68" spans="1:24" ht="30" customHeight="1" x14ac:dyDescent="0.65">
      <c r="A68" s="41"/>
      <c r="B68" s="41"/>
      <c r="C68" s="42"/>
      <c r="D68" s="42"/>
      <c r="E68" s="42"/>
      <c r="F68" s="42"/>
      <c r="G68" s="42"/>
      <c r="H68" s="42"/>
      <c r="I68" s="42"/>
      <c r="J68" s="91"/>
      <c r="K68" s="91"/>
      <c r="L68" s="58"/>
      <c r="M68" s="58"/>
      <c r="N68" s="50"/>
      <c r="O68" s="59"/>
      <c r="P68" s="48"/>
      <c r="Q68" s="48"/>
      <c r="R68" s="48"/>
      <c r="S68" s="48"/>
      <c r="T68" s="48"/>
    </row>
    <row r="69" spans="1:24" ht="69" customHeight="1" x14ac:dyDescent="0.65">
      <c r="A69" s="445" t="s">
        <v>97</v>
      </c>
      <c r="B69" s="445"/>
      <c r="C69" s="445"/>
      <c r="D69" s="445"/>
      <c r="E69" s="445"/>
      <c r="F69" s="445"/>
      <c r="G69" s="445"/>
      <c r="H69" s="445"/>
      <c r="I69" s="445"/>
      <c r="J69" s="445"/>
      <c r="K69" s="445"/>
      <c r="L69" s="445"/>
      <c r="M69" s="445"/>
      <c r="N69" s="445"/>
      <c r="O69" s="445"/>
      <c r="P69" s="445"/>
      <c r="Q69" s="445"/>
      <c r="R69" s="445"/>
      <c r="S69" s="445"/>
      <c r="T69" s="445"/>
    </row>
    <row r="70" spans="1:24" ht="30" customHeight="1" x14ac:dyDescent="0.65">
      <c r="A70" s="94"/>
      <c r="B70" s="94"/>
      <c r="C70" s="94"/>
      <c r="D70" s="94"/>
      <c r="E70" s="94"/>
      <c r="F70" s="94"/>
      <c r="G70" s="94"/>
      <c r="H70" s="94"/>
      <c r="I70" s="94"/>
      <c r="J70" s="94"/>
      <c r="K70" s="94"/>
      <c r="L70" s="94"/>
      <c r="M70" s="94"/>
      <c r="N70" s="94"/>
      <c r="O70" s="95"/>
      <c r="P70" s="96"/>
      <c r="Q70" s="96"/>
      <c r="R70" s="96"/>
      <c r="S70" s="96"/>
      <c r="T70" s="96"/>
    </row>
    <row r="71" spans="1:24" s="88" customFormat="1" ht="50.15" customHeight="1" x14ac:dyDescent="0.65">
      <c r="A71" s="435" t="s">
        <v>1</v>
      </c>
      <c r="B71" s="435"/>
      <c r="C71" s="435"/>
      <c r="D71" s="435"/>
      <c r="E71" s="435"/>
      <c r="F71" s="435"/>
      <c r="G71" s="435"/>
      <c r="H71" s="435"/>
      <c r="I71" s="435"/>
      <c r="J71" s="435"/>
      <c r="K71" s="435"/>
      <c r="L71" s="435"/>
      <c r="M71" s="435"/>
      <c r="N71" s="435"/>
      <c r="O71" s="435"/>
      <c r="P71" s="435"/>
      <c r="Q71" s="435"/>
      <c r="R71" s="435"/>
      <c r="S71" s="435"/>
      <c r="T71" s="435"/>
      <c r="U71" s="89"/>
      <c r="V71" s="89"/>
      <c r="W71" s="89"/>
      <c r="X71" s="89"/>
    </row>
    <row r="72" spans="1:24" s="88" customFormat="1" ht="50.15" customHeight="1" x14ac:dyDescent="0.65">
      <c r="A72" s="436" t="s">
        <v>98</v>
      </c>
      <c r="B72" s="436"/>
      <c r="C72" s="436"/>
      <c r="D72" s="436"/>
      <c r="E72" s="436"/>
      <c r="F72" s="436"/>
      <c r="G72" s="436"/>
      <c r="H72" s="436" t="s">
        <v>99</v>
      </c>
      <c r="I72" s="436"/>
      <c r="J72" s="436"/>
      <c r="K72" s="436"/>
      <c r="L72" s="436"/>
      <c r="M72" s="436"/>
      <c r="N72" s="436"/>
      <c r="O72" s="436" t="s">
        <v>100</v>
      </c>
      <c r="P72" s="436"/>
      <c r="Q72" s="436"/>
      <c r="R72" s="436"/>
      <c r="S72" s="436"/>
      <c r="T72" s="436"/>
      <c r="U72" s="89"/>
      <c r="V72" s="89"/>
      <c r="W72" s="89"/>
      <c r="X72" s="89"/>
    </row>
    <row r="73" spans="1:24" s="88" customFormat="1" ht="50.15" customHeight="1" x14ac:dyDescent="0.65">
      <c r="A73" s="437">
        <f>A12</f>
        <v>0</v>
      </c>
      <c r="B73" s="437"/>
      <c r="C73" s="437"/>
      <c r="D73" s="437"/>
      <c r="E73" s="437"/>
      <c r="F73" s="437"/>
      <c r="G73" s="437"/>
      <c r="H73" s="438">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3" s="438"/>
      <c r="J73" s="438"/>
      <c r="K73" s="438"/>
      <c r="L73" s="438"/>
      <c r="M73" s="438"/>
      <c r="N73" s="438"/>
      <c r="O73" s="439" t="str">
        <f>IF(A73-H73=0,"1",A73-H73)</f>
        <v>1</v>
      </c>
      <c r="P73" s="439"/>
      <c r="Q73" s="439"/>
      <c r="R73" s="439"/>
      <c r="S73" s="439"/>
      <c r="T73" s="439"/>
      <c r="U73" s="89"/>
      <c r="V73" s="89"/>
      <c r="W73" s="89"/>
      <c r="X73" s="89"/>
    </row>
    <row r="74" spans="1:24" s="88" customFormat="1" ht="50.15" customHeight="1" x14ac:dyDescent="0.65">
      <c r="A74" s="97"/>
      <c r="B74" s="97"/>
      <c r="C74" s="98"/>
      <c r="D74" s="98"/>
      <c r="E74" s="90"/>
      <c r="F74" s="99"/>
      <c r="G74" s="99"/>
      <c r="H74" s="99"/>
      <c r="I74" s="99"/>
      <c r="J74" s="99"/>
      <c r="K74" s="99"/>
      <c r="L74" s="99"/>
      <c r="M74" s="99"/>
      <c r="N74" s="99"/>
      <c r="O74" s="100"/>
      <c r="P74" s="101"/>
      <c r="Q74" s="101"/>
      <c r="R74" s="101"/>
      <c r="S74" s="101"/>
      <c r="T74" s="101"/>
      <c r="U74" s="89"/>
      <c r="V74" s="89"/>
      <c r="W74" s="89"/>
      <c r="X74" s="89"/>
    </row>
    <row r="75" spans="1:24" s="88" customFormat="1" ht="50.15" customHeight="1" x14ac:dyDescent="0.65">
      <c r="A75" s="440" t="s">
        <v>101</v>
      </c>
      <c r="B75" s="440"/>
      <c r="C75" s="440"/>
      <c r="D75" s="440"/>
      <c r="E75" s="440"/>
      <c r="F75" s="440"/>
      <c r="G75" s="440"/>
      <c r="H75" s="440"/>
      <c r="I75" s="440"/>
      <c r="J75" s="440"/>
      <c r="K75" s="440"/>
      <c r="L75" s="440"/>
      <c r="M75" s="440"/>
      <c r="N75" s="440"/>
      <c r="O75" s="440"/>
      <c r="P75" s="440"/>
      <c r="Q75" s="440"/>
      <c r="R75" s="440"/>
      <c r="S75" s="440"/>
      <c r="T75" s="440"/>
      <c r="U75" s="89"/>
      <c r="V75" s="89"/>
      <c r="W75" s="89"/>
      <c r="X75" s="89"/>
    </row>
    <row r="76" spans="1:24" s="88" customFormat="1" ht="50.15" customHeight="1" x14ac:dyDescent="0.65">
      <c r="A76" s="436" t="s">
        <v>102</v>
      </c>
      <c r="B76" s="436"/>
      <c r="C76" s="436"/>
      <c r="D76" s="436"/>
      <c r="E76" s="436"/>
      <c r="F76" s="436"/>
      <c r="G76" s="436"/>
      <c r="H76" s="436" t="s">
        <v>99</v>
      </c>
      <c r="I76" s="436"/>
      <c r="J76" s="436"/>
      <c r="K76" s="436"/>
      <c r="L76" s="436"/>
      <c r="M76" s="436"/>
      <c r="N76" s="436"/>
      <c r="O76" s="436" t="s">
        <v>103</v>
      </c>
      <c r="P76" s="436"/>
      <c r="Q76" s="436"/>
      <c r="R76" s="436"/>
      <c r="S76" s="436"/>
      <c r="T76" s="436"/>
      <c r="U76" s="89"/>
      <c r="V76" s="89"/>
      <c r="W76" s="89"/>
      <c r="X76" s="89"/>
    </row>
    <row r="77" spans="1:24" s="88" customFormat="1" ht="50.15" customHeight="1" x14ac:dyDescent="0.65">
      <c r="A77" s="437" t="e">
        <f>O12</f>
        <v>#DIV/0!</v>
      </c>
      <c r="B77" s="437"/>
      <c r="C77" s="437"/>
      <c r="D77" s="437"/>
      <c r="E77" s="437"/>
      <c r="F77" s="437"/>
      <c r="G77" s="437"/>
      <c r="H77" s="441">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7" s="441"/>
      <c r="J77" s="441"/>
      <c r="K77" s="441"/>
      <c r="L77" s="441"/>
      <c r="M77" s="441"/>
      <c r="N77" s="441"/>
      <c r="O77" s="437" t="e">
        <f>IF(A77-H77=0,"1",A77-H77)</f>
        <v>#DIV/0!</v>
      </c>
      <c r="P77" s="437"/>
      <c r="Q77" s="437"/>
      <c r="R77" s="437"/>
      <c r="S77" s="437"/>
      <c r="T77" s="437"/>
      <c r="U77" s="89"/>
      <c r="V77" s="89"/>
      <c r="W77" s="89"/>
      <c r="X77" s="89"/>
    </row>
    <row r="78" spans="1:24" s="88" customFormat="1" ht="50.15" customHeight="1" x14ac:dyDescent="0.65">
      <c r="A78" s="102"/>
      <c r="B78" s="102"/>
      <c r="C78" s="102"/>
      <c r="D78" s="102"/>
      <c r="E78" s="102"/>
      <c r="F78" s="99"/>
      <c r="G78" s="99"/>
      <c r="H78" s="99"/>
      <c r="I78" s="99"/>
      <c r="J78" s="99"/>
      <c r="K78" s="99"/>
      <c r="L78" s="99"/>
      <c r="M78" s="99"/>
      <c r="N78" s="99"/>
      <c r="O78" s="100"/>
      <c r="P78" s="101"/>
      <c r="Q78" s="101"/>
      <c r="R78" s="101"/>
      <c r="S78" s="101"/>
      <c r="T78" s="101"/>
      <c r="U78" s="89"/>
      <c r="V78" s="89"/>
      <c r="W78" s="89"/>
      <c r="X78" s="89"/>
    </row>
    <row r="79" spans="1:24" s="88" customFormat="1" ht="50.15" customHeight="1" x14ac:dyDescent="0.65">
      <c r="A79" s="435" t="s">
        <v>104</v>
      </c>
      <c r="B79" s="435"/>
      <c r="C79" s="435"/>
      <c r="D79" s="435"/>
      <c r="E79" s="435"/>
      <c r="F79" s="435"/>
      <c r="G79" s="435"/>
      <c r="H79" s="435"/>
      <c r="I79" s="435"/>
      <c r="J79" s="435"/>
      <c r="K79" s="435"/>
      <c r="L79" s="435"/>
      <c r="M79" s="435"/>
      <c r="N79" s="435"/>
      <c r="O79" s="435"/>
      <c r="P79" s="435"/>
      <c r="Q79" s="435"/>
      <c r="R79" s="435"/>
      <c r="S79" s="435"/>
      <c r="T79" s="435"/>
      <c r="U79" s="89"/>
      <c r="V79" s="89"/>
      <c r="W79" s="89"/>
      <c r="X79" s="89"/>
    </row>
    <row r="80" spans="1:24" s="88" customFormat="1" ht="50.15" customHeight="1" x14ac:dyDescent="0.65">
      <c r="A80" s="436" t="s">
        <v>100</v>
      </c>
      <c r="B80" s="436"/>
      <c r="C80" s="436"/>
      <c r="D80" s="436"/>
      <c r="E80" s="436"/>
      <c r="F80" s="436"/>
      <c r="G80" s="436"/>
      <c r="H80" s="436" t="s">
        <v>103</v>
      </c>
      <c r="I80" s="436"/>
      <c r="J80" s="436"/>
      <c r="K80" s="436"/>
      <c r="L80" s="436"/>
      <c r="M80" s="436"/>
      <c r="N80" s="436"/>
      <c r="O80" s="436" t="s">
        <v>105</v>
      </c>
      <c r="P80" s="436"/>
      <c r="Q80" s="436"/>
      <c r="R80" s="436"/>
      <c r="S80" s="436"/>
      <c r="T80" s="436"/>
      <c r="U80" s="89"/>
      <c r="V80" s="89"/>
      <c r="W80" s="89"/>
      <c r="X80" s="89"/>
    </row>
    <row r="81" spans="1:24" s="88" customFormat="1" ht="148.5" customHeight="1" x14ac:dyDescent="0.65">
      <c r="A81" s="437" t="str">
        <f>O73</f>
        <v>1</v>
      </c>
      <c r="B81" s="437"/>
      <c r="C81" s="437"/>
      <c r="D81" s="437"/>
      <c r="E81" s="437"/>
      <c r="F81" s="437"/>
      <c r="G81" s="437"/>
      <c r="H81" s="437" t="e">
        <f>O77</f>
        <v>#DIV/0!</v>
      </c>
      <c r="I81" s="437"/>
      <c r="J81" s="437"/>
      <c r="K81" s="437"/>
      <c r="L81" s="437"/>
      <c r="M81" s="437"/>
      <c r="N81" s="437"/>
      <c r="O81" s="438"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#DIV/0!</v>
      </c>
      <c r="P81" s="438"/>
      <c r="Q81" s="438"/>
      <c r="R81" s="438"/>
      <c r="S81" s="438"/>
      <c r="T81" s="438"/>
      <c r="U81" s="89"/>
      <c r="V81" s="89"/>
      <c r="W81" s="89"/>
      <c r="X81" s="89"/>
    </row>
    <row r="82" spans="1:24" x14ac:dyDescent="0.65">
      <c r="A82" s="25"/>
      <c r="B82" s="25"/>
      <c r="C82" s="25"/>
      <c r="D82" s="26"/>
      <c r="E82" s="26"/>
      <c r="F82" s="27"/>
      <c r="G82" s="27"/>
      <c r="H82" s="27"/>
      <c r="I82" s="27"/>
      <c r="J82" s="27"/>
      <c r="K82" s="27"/>
      <c r="L82" s="27"/>
      <c r="M82" s="27"/>
      <c r="N82" s="27"/>
      <c r="O82" s="62"/>
      <c r="P82" s="63"/>
      <c r="Q82" s="63"/>
      <c r="R82" s="63"/>
      <c r="S82" s="63"/>
      <c r="T82" s="63"/>
    </row>
  </sheetData>
  <mergeCells count="217">
    <mergeCell ref="B1:T1"/>
    <mergeCell ref="B2:T2"/>
    <mergeCell ref="B3:T3"/>
    <mergeCell ref="A5:T5"/>
    <mergeCell ref="B6:C6"/>
    <mergeCell ref="D6:T6"/>
    <mergeCell ref="B7:C7"/>
    <mergeCell ref="D7:T7"/>
    <mergeCell ref="A8:T8"/>
    <mergeCell ref="A9:T9"/>
    <mergeCell ref="A10:A11"/>
    <mergeCell ref="B10:P10"/>
    <mergeCell ref="A14:T14"/>
    <mergeCell ref="A15:T15"/>
    <mergeCell ref="A16:F18"/>
    <mergeCell ref="G16:N18"/>
    <mergeCell ref="O16:T16"/>
    <mergeCell ref="O17:Q17"/>
    <mergeCell ref="R17:T17"/>
    <mergeCell ref="A19:F19"/>
    <mergeCell ref="H19:N19"/>
    <mergeCell ref="A20:F20"/>
    <mergeCell ref="H20:N20"/>
    <mergeCell ref="A21:F21"/>
    <mergeCell ref="H21:N21"/>
    <mergeCell ref="A22:F22"/>
    <mergeCell ref="H22:N22"/>
    <mergeCell ref="A23:F23"/>
    <mergeCell ref="H23:N23"/>
    <mergeCell ref="K36:K37"/>
    <mergeCell ref="L36:L37"/>
    <mergeCell ref="M36:M37"/>
    <mergeCell ref="N36:N37"/>
    <mergeCell ref="O36:O37"/>
    <mergeCell ref="A26:G26"/>
    <mergeCell ref="A27:G27"/>
    <mergeCell ref="A28:G28"/>
    <mergeCell ref="A29:G29"/>
    <mergeCell ref="A30:G30"/>
    <mergeCell ref="A31:G31"/>
    <mergeCell ref="A33:T33"/>
    <mergeCell ref="A34:T34"/>
    <mergeCell ref="A35:G35"/>
    <mergeCell ref="P35:Q35"/>
    <mergeCell ref="S35:T35"/>
    <mergeCell ref="F41:G41"/>
    <mergeCell ref="M40:M41"/>
    <mergeCell ref="N40:N41"/>
    <mergeCell ref="P36:Q37"/>
    <mergeCell ref="R36:R37"/>
    <mergeCell ref="S36:T37"/>
    <mergeCell ref="F37:G37"/>
    <mergeCell ref="A38:E39"/>
    <mergeCell ref="F38:G38"/>
    <mergeCell ref="I38:I39"/>
    <mergeCell ref="J38:J39"/>
    <mergeCell ref="K38:K39"/>
    <mergeCell ref="L38:L39"/>
    <mergeCell ref="F39:G39"/>
    <mergeCell ref="M38:M39"/>
    <mergeCell ref="N38:N39"/>
    <mergeCell ref="O38:O39"/>
    <mergeCell ref="P38:Q39"/>
    <mergeCell ref="R38:R39"/>
    <mergeCell ref="S38:T39"/>
    <mergeCell ref="A36:E37"/>
    <mergeCell ref="F36:G36"/>
    <mergeCell ref="I36:I37"/>
    <mergeCell ref="J36:J37"/>
    <mergeCell ref="O40:O41"/>
    <mergeCell ref="P40:Q41"/>
    <mergeCell ref="R40:R41"/>
    <mergeCell ref="S40:T41"/>
    <mergeCell ref="A42:E44"/>
    <mergeCell ref="F42:G42"/>
    <mergeCell ref="I42:I44"/>
    <mergeCell ref="J42:J44"/>
    <mergeCell ref="K42:K44"/>
    <mergeCell ref="L42:L44"/>
    <mergeCell ref="F43:G43"/>
    <mergeCell ref="F44:G44"/>
    <mergeCell ref="M42:M44"/>
    <mergeCell ref="N42:N44"/>
    <mergeCell ref="O42:O44"/>
    <mergeCell ref="P42:Q44"/>
    <mergeCell ref="R42:R44"/>
    <mergeCell ref="S42:T44"/>
    <mergeCell ref="A40:E41"/>
    <mergeCell ref="F40:G40"/>
    <mergeCell ref="I40:I41"/>
    <mergeCell ref="J40:J41"/>
    <mergeCell ref="K40:K41"/>
    <mergeCell ref="L40:L41"/>
    <mergeCell ref="S45:T46"/>
    <mergeCell ref="A47:E48"/>
    <mergeCell ref="F47:G47"/>
    <mergeCell ref="I47:I48"/>
    <mergeCell ref="J47:J48"/>
    <mergeCell ref="K47:K48"/>
    <mergeCell ref="L47:L48"/>
    <mergeCell ref="F48:G48"/>
    <mergeCell ref="M47:M48"/>
    <mergeCell ref="N47:N48"/>
    <mergeCell ref="O47:O48"/>
    <mergeCell ref="P47:Q48"/>
    <mergeCell ref="R47:R48"/>
    <mergeCell ref="S47:T48"/>
    <mergeCell ref="A45:E46"/>
    <mergeCell ref="F45:G45"/>
    <mergeCell ref="I45:I46"/>
    <mergeCell ref="J45:J46"/>
    <mergeCell ref="K45:K46"/>
    <mergeCell ref="L45:L46"/>
    <mergeCell ref="F46:G46"/>
    <mergeCell ref="M45:M46"/>
    <mergeCell ref="N45:N46"/>
    <mergeCell ref="L49:L51"/>
    <mergeCell ref="F50:G50"/>
    <mergeCell ref="F51:G51"/>
    <mergeCell ref="O52:Q52"/>
    <mergeCell ref="A52:G52"/>
    <mergeCell ref="I52:J52"/>
    <mergeCell ref="O45:O46"/>
    <mergeCell ref="P45:Q46"/>
    <mergeCell ref="R45:R46"/>
    <mergeCell ref="A55:E57"/>
    <mergeCell ref="F55:G55"/>
    <mergeCell ref="F56:G56"/>
    <mergeCell ref="F57:G57"/>
    <mergeCell ref="A49:E51"/>
    <mergeCell ref="F49:G49"/>
    <mergeCell ref="I49:I51"/>
    <mergeCell ref="J49:J51"/>
    <mergeCell ref="K49:K51"/>
    <mergeCell ref="M55:M57"/>
    <mergeCell ref="N55:N57"/>
    <mergeCell ref="I55:I57"/>
    <mergeCell ref="J55:J57"/>
    <mergeCell ref="O58:Q58"/>
    <mergeCell ref="R52:T52"/>
    <mergeCell ref="M49:M51"/>
    <mergeCell ref="N49:N51"/>
    <mergeCell ref="O49:O51"/>
    <mergeCell ref="P49:Q51"/>
    <mergeCell ref="R49:R51"/>
    <mergeCell ref="S49:T51"/>
    <mergeCell ref="K55:K57"/>
    <mergeCell ref="L55:L57"/>
    <mergeCell ref="K52:L52"/>
    <mergeCell ref="M52:N52"/>
    <mergeCell ref="O55:O57"/>
    <mergeCell ref="P55:Q57"/>
    <mergeCell ref="R55:R57"/>
    <mergeCell ref="S55:T57"/>
    <mergeCell ref="A53:T53"/>
    <mergeCell ref="A54:G54"/>
    <mergeCell ref="P54:Q54"/>
    <mergeCell ref="S54:T54"/>
    <mergeCell ref="R58:T58"/>
    <mergeCell ref="A59:T59"/>
    <mergeCell ref="A60:E62"/>
    <mergeCell ref="F60:H60"/>
    <mergeCell ref="I60:J62"/>
    <mergeCell ref="K60:L62"/>
    <mergeCell ref="M60:N62"/>
    <mergeCell ref="O60:Q62"/>
    <mergeCell ref="R60:T62"/>
    <mergeCell ref="F61:H61"/>
    <mergeCell ref="F62:H62"/>
    <mergeCell ref="A58:H58"/>
    <mergeCell ref="I58:J58"/>
    <mergeCell ref="K58:L58"/>
    <mergeCell ref="M58:N58"/>
    <mergeCell ref="A63:T63"/>
    <mergeCell ref="A64:E66"/>
    <mergeCell ref="F64:G64"/>
    <mergeCell ref="I64:T66"/>
    <mergeCell ref="F65:G65"/>
    <mergeCell ref="F66:G66"/>
    <mergeCell ref="A69:T69"/>
    <mergeCell ref="A71:T71"/>
    <mergeCell ref="A72:G72"/>
    <mergeCell ref="H72:N72"/>
    <mergeCell ref="O72:T72"/>
    <mergeCell ref="H73:N73"/>
    <mergeCell ref="O73:T73"/>
    <mergeCell ref="A75:T75"/>
    <mergeCell ref="A76:G76"/>
    <mergeCell ref="H76:N76"/>
    <mergeCell ref="O76:T76"/>
    <mergeCell ref="A77:G77"/>
    <mergeCell ref="H77:N77"/>
    <mergeCell ref="O77:T77"/>
    <mergeCell ref="A79:T79"/>
    <mergeCell ref="A80:G80"/>
    <mergeCell ref="H80:N80"/>
    <mergeCell ref="O80:T80"/>
    <mergeCell ref="A81:G81"/>
    <mergeCell ref="H81:N81"/>
    <mergeCell ref="O81:T81"/>
    <mergeCell ref="Q10:T11"/>
    <mergeCell ref="B11:C11"/>
    <mergeCell ref="D11:F11"/>
    <mergeCell ref="G11:H11"/>
    <mergeCell ref="I11:J11"/>
    <mergeCell ref="K11:L11"/>
    <mergeCell ref="M11:N11"/>
    <mergeCell ref="O11:P11"/>
    <mergeCell ref="O12:P12"/>
    <mergeCell ref="Q12:T12"/>
    <mergeCell ref="B12:C12"/>
    <mergeCell ref="D12:F12"/>
    <mergeCell ref="G12:H12"/>
    <mergeCell ref="I12:J12"/>
    <mergeCell ref="K12:L12"/>
    <mergeCell ref="M12:N12"/>
    <mergeCell ref="A73:G73"/>
  </mergeCells>
  <conditionalFormatting sqref="O81">
    <cfRule type="expression" dxfId="54" priority="15" stopIfTrue="1">
      <formula>LEFT(O81,4)="ALTO"</formula>
    </cfRule>
    <cfRule type="expression" dxfId="53" priority="16" stopIfTrue="1">
      <formula>LEFT(O81,8)="MODERADO"</formula>
    </cfRule>
    <cfRule type="expression" dxfId="52" priority="17" stopIfTrue="1">
      <formula>LEFT(O81,7)="EXTREMO"</formula>
    </cfRule>
    <cfRule type="expression" dxfId="51" priority="18" stopIfTrue="1">
      <formula>LEFT(O81,4)="BAJO"</formula>
    </cfRule>
  </conditionalFormatting>
  <conditionalFormatting sqref="I64:T66">
    <cfRule type="containsText" dxfId="50" priority="12" stopIfTrue="1" operator="containsText" text="Fuerte">
      <formula>NOT(ISERROR(SEARCH("Fuerte",I64)))</formula>
    </cfRule>
    <cfRule type="containsText" dxfId="49" priority="13" stopIfTrue="1" operator="containsText" text="Moderado">
      <formula>NOT(ISERROR(SEARCH("Moderado",I64)))</formula>
    </cfRule>
    <cfRule type="containsText" dxfId="48" priority="14" stopIfTrue="1" operator="containsText" text="BAJO">
      <formula>NOT(ISERROR(SEARCH("BAJO",I64)))</formula>
    </cfRule>
  </conditionalFormatting>
  <conditionalFormatting sqref="Q12:T12">
    <cfRule type="containsText" dxfId="47" priority="1" operator="containsText" text="EXTREMO">
      <formula>NOT(ISERROR(SEARCH("EXTREMO",Q12)))</formula>
    </cfRule>
    <cfRule type="containsText" dxfId="46" priority="2" operator="containsText" text="MODERADO">
      <formula>NOT(ISERROR(SEARCH("MODERADO",Q12)))</formula>
    </cfRule>
    <cfRule type="containsText" dxfId="45" priority="3" operator="containsText" text="ALTO">
      <formula>NOT(ISERROR(SEARCH("ALTO",Q12)))</formula>
    </cfRule>
    <cfRule type="containsText" dxfId="44" priority="4" operator="containsText" text="BAJO">
      <formula>NOT(ISERROR(SEARCH("BAJO",Q12)))</formula>
    </cfRule>
  </conditionalFormatting>
  <pageMargins left="0.7" right="0.7" top="0.75" bottom="0.75" header="0.3" footer="0.3"/>
  <pageSetup paperSize="9" scale="10" orientation="portrait"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6" tint="-0.249977111117893"/>
  </sheetPr>
  <dimension ref="A1:X82"/>
  <sheetViews>
    <sheetView view="pageBreakPreview" topLeftCell="G49" zoomScale="28" zoomScaleNormal="70" zoomScaleSheetLayoutView="28" workbookViewId="0">
      <selection activeCell="A10" sqref="A10:P11"/>
    </sheetView>
  </sheetViews>
  <sheetFormatPr baseColWidth="10" defaultColWidth="11.453125" defaultRowHeight="30" x14ac:dyDescent="0.6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89" customWidth="1"/>
    <col min="22" max="24" width="11.453125" style="89"/>
    <col min="25" max="16384" width="11.453125" style="44"/>
  </cols>
  <sheetData>
    <row r="1" spans="1:24" ht="71.25" customHeight="1" x14ac:dyDescent="0.6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4" ht="71.25" customHeight="1" x14ac:dyDescent="0.6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4" ht="71.25" customHeight="1" x14ac:dyDescent="0.6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4" ht="30" customHeight="1" x14ac:dyDescent="0.65">
      <c r="A4" s="28"/>
      <c r="B4" s="28"/>
      <c r="C4" s="29"/>
      <c r="D4" s="29"/>
      <c r="E4" s="29"/>
      <c r="F4" s="29"/>
      <c r="G4" s="29"/>
      <c r="H4" s="29"/>
      <c r="I4" s="29"/>
      <c r="J4" s="29"/>
      <c r="K4" s="29"/>
      <c r="L4" s="29"/>
      <c r="M4" s="29"/>
      <c r="N4" s="29"/>
      <c r="O4" s="45"/>
      <c r="P4" s="46"/>
      <c r="Q4" s="46"/>
      <c r="R4" s="46"/>
      <c r="S4" s="46"/>
      <c r="T4" s="46"/>
    </row>
    <row r="5" spans="1:24" ht="66" customHeight="1" x14ac:dyDescent="0.65">
      <c r="A5" s="523" t="s">
        <v>190</v>
      </c>
      <c r="B5" s="523"/>
      <c r="C5" s="523"/>
      <c r="D5" s="523"/>
      <c r="E5" s="523"/>
      <c r="F5" s="523"/>
      <c r="G5" s="523"/>
      <c r="H5" s="523"/>
      <c r="I5" s="523"/>
      <c r="J5" s="523"/>
      <c r="K5" s="523"/>
      <c r="L5" s="523"/>
      <c r="M5" s="523"/>
      <c r="N5" s="523"/>
      <c r="O5" s="523"/>
      <c r="P5" s="523"/>
      <c r="Q5" s="523"/>
      <c r="R5" s="523"/>
      <c r="S5" s="523"/>
      <c r="T5" s="523"/>
    </row>
    <row r="6" spans="1:24" ht="81" customHeight="1" x14ac:dyDescent="0.65">
      <c r="A6" s="104" t="s">
        <v>60</v>
      </c>
      <c r="B6" s="525" t="s">
        <v>34</v>
      </c>
      <c r="C6" s="527"/>
      <c r="D6" s="525" t="s">
        <v>162</v>
      </c>
      <c r="E6" s="526"/>
      <c r="F6" s="526"/>
      <c r="G6" s="526"/>
      <c r="H6" s="526"/>
      <c r="I6" s="526"/>
      <c r="J6" s="526"/>
      <c r="K6" s="526"/>
      <c r="L6" s="526"/>
      <c r="M6" s="526"/>
      <c r="N6" s="526"/>
      <c r="O6" s="526"/>
      <c r="P6" s="526"/>
      <c r="Q6" s="526"/>
      <c r="R6" s="526"/>
      <c r="S6" s="526"/>
      <c r="T6" s="527"/>
    </row>
    <row r="7" spans="1:24" ht="91.5" customHeight="1" x14ac:dyDescent="0.65">
      <c r="A7" s="125">
        <f>'MAPA DE RIESGOS'!A99</f>
        <v>0</v>
      </c>
      <c r="B7" s="538">
        <f>'MAPA DE RIESGOS'!C99</f>
        <v>0</v>
      </c>
      <c r="C7" s="539"/>
      <c r="D7" s="538">
        <f>'MAPA DE RIESGOS'!B99</f>
        <v>0</v>
      </c>
      <c r="E7" s="540"/>
      <c r="F7" s="540"/>
      <c r="G7" s="540"/>
      <c r="H7" s="540"/>
      <c r="I7" s="540"/>
      <c r="J7" s="540"/>
      <c r="K7" s="540"/>
      <c r="L7" s="540"/>
      <c r="M7" s="540"/>
      <c r="N7" s="540"/>
      <c r="O7" s="540"/>
      <c r="P7" s="540"/>
      <c r="Q7" s="540"/>
      <c r="R7" s="540"/>
      <c r="S7" s="540"/>
      <c r="T7" s="539"/>
    </row>
    <row r="8" spans="1:24" ht="34.5" customHeight="1" x14ac:dyDescent="0.65">
      <c r="A8" s="541"/>
      <c r="B8" s="541"/>
      <c r="C8" s="541"/>
      <c r="D8" s="541"/>
      <c r="E8" s="541"/>
      <c r="F8" s="541"/>
      <c r="G8" s="541"/>
      <c r="H8" s="541"/>
      <c r="I8" s="541"/>
      <c r="J8" s="541"/>
      <c r="K8" s="541"/>
      <c r="L8" s="541"/>
      <c r="M8" s="541"/>
      <c r="N8" s="541"/>
      <c r="O8" s="541"/>
      <c r="P8" s="541"/>
      <c r="Q8" s="541"/>
      <c r="R8" s="541"/>
      <c r="S8" s="541"/>
      <c r="T8" s="541"/>
    </row>
    <row r="9" spans="1:24" ht="66" customHeight="1" x14ac:dyDescent="0.65">
      <c r="A9" s="578" t="s">
        <v>136</v>
      </c>
      <c r="B9" s="579"/>
      <c r="C9" s="579"/>
      <c r="D9" s="579"/>
      <c r="E9" s="579"/>
      <c r="F9" s="579"/>
      <c r="G9" s="579"/>
      <c r="H9" s="579"/>
      <c r="I9" s="579"/>
      <c r="J9" s="579"/>
      <c r="K9" s="579"/>
      <c r="L9" s="579"/>
      <c r="M9" s="579"/>
      <c r="N9" s="579"/>
      <c r="O9" s="579"/>
      <c r="P9" s="579"/>
      <c r="Q9" s="579"/>
      <c r="R9" s="579"/>
      <c r="S9" s="579"/>
      <c r="T9" s="580"/>
    </row>
    <row r="10" spans="1:24" s="64" customFormat="1" ht="50.15" customHeight="1" x14ac:dyDescent="0.65">
      <c r="A10" s="573" t="s">
        <v>63</v>
      </c>
      <c r="B10" s="573" t="s">
        <v>64</v>
      </c>
      <c r="C10" s="573"/>
      <c r="D10" s="573"/>
      <c r="E10" s="573"/>
      <c r="F10" s="573"/>
      <c r="G10" s="573"/>
      <c r="H10" s="573"/>
      <c r="I10" s="573"/>
      <c r="J10" s="573"/>
      <c r="K10" s="573"/>
      <c r="L10" s="573"/>
      <c r="M10" s="573"/>
      <c r="N10" s="573"/>
      <c r="O10" s="573"/>
      <c r="P10" s="573"/>
      <c r="Q10" s="572" t="s">
        <v>62</v>
      </c>
      <c r="R10" s="572"/>
      <c r="S10" s="572"/>
      <c r="T10" s="572"/>
      <c r="U10" s="89"/>
      <c r="V10" s="89"/>
      <c r="W10" s="89"/>
      <c r="X10" s="89"/>
    </row>
    <row r="11" spans="1:24" s="64" customFormat="1" ht="73.5" customHeight="1" x14ac:dyDescent="0.65">
      <c r="A11" s="573"/>
      <c r="B11" s="573" t="s">
        <v>66</v>
      </c>
      <c r="C11" s="573"/>
      <c r="D11" s="573" t="s">
        <v>67</v>
      </c>
      <c r="E11" s="573"/>
      <c r="F11" s="573"/>
      <c r="G11" s="573" t="s">
        <v>68</v>
      </c>
      <c r="H11" s="573"/>
      <c r="I11" s="573" t="s">
        <v>69</v>
      </c>
      <c r="J11" s="573"/>
      <c r="K11" s="573" t="s">
        <v>70</v>
      </c>
      <c r="L11" s="573"/>
      <c r="M11" s="573" t="s">
        <v>71</v>
      </c>
      <c r="N11" s="573"/>
      <c r="O11" s="573" t="s">
        <v>65</v>
      </c>
      <c r="P11" s="573"/>
      <c r="Q11" s="572"/>
      <c r="R11" s="572"/>
      <c r="S11" s="572"/>
      <c r="T11" s="572"/>
      <c r="U11" s="89"/>
      <c r="V11" s="89"/>
      <c r="W11" s="89"/>
      <c r="X11" s="89"/>
    </row>
    <row r="12" spans="1:24" s="88" customFormat="1" ht="102" customHeight="1" x14ac:dyDescent="0.65">
      <c r="A12" s="130">
        <f>'MAPA DE RIESGOS'!G99</f>
        <v>0</v>
      </c>
      <c r="B12" s="576"/>
      <c r="C12" s="576"/>
      <c r="D12" s="577"/>
      <c r="E12" s="577"/>
      <c r="F12" s="577"/>
      <c r="G12" s="577"/>
      <c r="H12" s="577"/>
      <c r="I12" s="577"/>
      <c r="J12" s="577"/>
      <c r="K12" s="577"/>
      <c r="L12" s="577"/>
      <c r="M12" s="577"/>
      <c r="N12" s="577"/>
      <c r="O12" s="574" t="e">
        <f>ROUND(AVERAGE(B12:N12),0)</f>
        <v>#DIV/0!</v>
      </c>
      <c r="P12" s="574"/>
      <c r="Q12" s="575" t="e">
        <f>IF(OR(AND(A12=1,O12=1),AND(A12=2,O12=1),AND(A12=1,O12=2),AND(A12=2,O12=2),AND(A12=3,O12=1)),"BAJO",IF(OR(AND(A12=4,O12=1),AND(A12=3,O12=2),AND(A12=2,O12=3),AND(A12=1,O12=3)),"MODERADO",IF(OR(AND(A12=5,O12=1),AND(A12=5,O12=2),AND(A12=4,O12=2),AND(A12=4,O12=3),AND(A12=3,O12=3),AND(A12=2,O12=4),AND(A12=1,O12=4),AND(A12=1,O12=5)),"ALTO",IF(OR(AND(A12=5,O12=3),AND(A12=5,O12=4),AND(A12=4,O12=4),AND(A12=3,O12=4),AND(A12=5,O12=5),AND(A12=4,O12=5),AND(A12=3,O12=5),AND(A12=2,O12=5)),"EXTREMO",""))))</f>
        <v>#DIV/0!</v>
      </c>
      <c r="R12" s="575"/>
      <c r="S12" s="575"/>
      <c r="T12" s="575"/>
      <c r="U12" s="89"/>
      <c r="V12" s="89"/>
      <c r="W12" s="89"/>
      <c r="X12" s="89"/>
    </row>
    <row r="13" spans="1:24" ht="47.25" customHeight="1" x14ac:dyDescent="0.65">
      <c r="A13" s="30"/>
      <c r="B13" s="30"/>
      <c r="C13" s="30"/>
      <c r="D13" s="31"/>
      <c r="E13" s="31"/>
      <c r="F13" s="32"/>
      <c r="G13" s="32"/>
      <c r="H13" s="32"/>
      <c r="I13" s="32"/>
      <c r="J13" s="32"/>
      <c r="K13" s="31"/>
      <c r="L13" s="31"/>
      <c r="M13" s="31"/>
      <c r="N13" s="31"/>
      <c r="O13" s="45"/>
      <c r="P13" s="46"/>
      <c r="Q13" s="46"/>
      <c r="R13" s="46"/>
      <c r="S13" s="46"/>
      <c r="T13" s="46"/>
    </row>
    <row r="14" spans="1:24" ht="73.5" customHeight="1" x14ac:dyDescent="0.65">
      <c r="A14" s="523" t="s">
        <v>72</v>
      </c>
      <c r="B14" s="523"/>
      <c r="C14" s="523"/>
      <c r="D14" s="523"/>
      <c r="E14" s="523"/>
      <c r="F14" s="523"/>
      <c r="G14" s="523"/>
      <c r="H14" s="523"/>
      <c r="I14" s="523"/>
      <c r="J14" s="523"/>
      <c r="K14" s="523"/>
      <c r="L14" s="523"/>
      <c r="M14" s="523"/>
      <c r="N14" s="523"/>
      <c r="O14" s="523"/>
      <c r="P14" s="523"/>
      <c r="Q14" s="523"/>
      <c r="R14" s="523"/>
      <c r="S14" s="523"/>
      <c r="T14" s="523"/>
    </row>
    <row r="15" spans="1:24" ht="73.5" customHeight="1" x14ac:dyDescent="0.65">
      <c r="A15" s="533" t="s">
        <v>73</v>
      </c>
      <c r="B15" s="533"/>
      <c r="C15" s="533"/>
      <c r="D15" s="533"/>
      <c r="E15" s="533"/>
      <c r="F15" s="533"/>
      <c r="G15" s="533"/>
      <c r="H15" s="533"/>
      <c r="I15" s="533"/>
      <c r="J15" s="533"/>
      <c r="K15" s="533"/>
      <c r="L15" s="533"/>
      <c r="M15" s="533"/>
      <c r="N15" s="533"/>
      <c r="O15" s="533"/>
      <c r="P15" s="533"/>
      <c r="Q15" s="533"/>
      <c r="R15" s="533"/>
      <c r="S15" s="533"/>
      <c r="T15" s="533"/>
    </row>
    <row r="16" spans="1:24" ht="72" customHeight="1" x14ac:dyDescent="0.65">
      <c r="A16" s="545" t="s">
        <v>191</v>
      </c>
      <c r="B16" s="546"/>
      <c r="C16" s="546"/>
      <c r="D16" s="546"/>
      <c r="E16" s="546"/>
      <c r="F16" s="547"/>
      <c r="G16" s="545" t="s">
        <v>168</v>
      </c>
      <c r="H16" s="546"/>
      <c r="I16" s="546"/>
      <c r="J16" s="546"/>
      <c r="K16" s="546"/>
      <c r="L16" s="546"/>
      <c r="M16" s="546"/>
      <c r="N16" s="547"/>
      <c r="O16" s="442" t="s">
        <v>142</v>
      </c>
      <c r="P16" s="442"/>
      <c r="Q16" s="442"/>
      <c r="R16" s="442"/>
      <c r="S16" s="442"/>
      <c r="T16" s="442"/>
    </row>
    <row r="17" spans="1:20" ht="30" customHeight="1" x14ac:dyDescent="0.65">
      <c r="A17" s="548"/>
      <c r="B17" s="549"/>
      <c r="C17" s="549"/>
      <c r="D17" s="549"/>
      <c r="E17" s="549"/>
      <c r="F17" s="550"/>
      <c r="G17" s="548"/>
      <c r="H17" s="549"/>
      <c r="I17" s="549"/>
      <c r="J17" s="549"/>
      <c r="K17" s="549"/>
      <c r="L17" s="549"/>
      <c r="M17" s="549"/>
      <c r="N17" s="550"/>
      <c r="O17" s="522" t="s">
        <v>1</v>
      </c>
      <c r="P17" s="522"/>
      <c r="Q17" s="522"/>
      <c r="R17" s="522" t="s">
        <v>0</v>
      </c>
      <c r="S17" s="522"/>
      <c r="T17" s="522"/>
    </row>
    <row r="18" spans="1:20" ht="54" customHeight="1" x14ac:dyDescent="0.65">
      <c r="A18" s="551"/>
      <c r="B18" s="552"/>
      <c r="C18" s="552"/>
      <c r="D18" s="552"/>
      <c r="E18" s="552"/>
      <c r="F18" s="553"/>
      <c r="G18" s="551"/>
      <c r="H18" s="552"/>
      <c r="I18" s="552"/>
      <c r="J18" s="552"/>
      <c r="K18" s="552"/>
      <c r="L18" s="552"/>
      <c r="M18" s="552"/>
      <c r="N18" s="553"/>
      <c r="O18" s="127" t="s">
        <v>166</v>
      </c>
      <c r="P18" s="127" t="s">
        <v>167</v>
      </c>
      <c r="Q18" s="127" t="s">
        <v>169</v>
      </c>
      <c r="R18" s="127" t="s">
        <v>166</v>
      </c>
      <c r="S18" s="127" t="s">
        <v>167</v>
      </c>
      <c r="T18" s="127" t="s">
        <v>169</v>
      </c>
    </row>
    <row r="19" spans="1:20" ht="49.5" customHeight="1" x14ac:dyDescent="0.65">
      <c r="A19" s="542">
        <f>'MAPA DE RIESGOS'!E99</f>
        <v>0</v>
      </c>
      <c r="B19" s="543"/>
      <c r="C19" s="543"/>
      <c r="D19" s="543"/>
      <c r="E19" s="543"/>
      <c r="F19" s="544"/>
      <c r="G19" s="114" t="s">
        <v>74</v>
      </c>
      <c r="H19" s="542">
        <f>'MAPA DE RIESGOS'!J99</f>
        <v>0</v>
      </c>
      <c r="I19" s="543"/>
      <c r="J19" s="543"/>
      <c r="K19" s="543"/>
      <c r="L19" s="543"/>
      <c r="M19" s="543"/>
      <c r="N19" s="543"/>
      <c r="O19" s="87"/>
      <c r="P19" s="87"/>
      <c r="Q19" s="86"/>
      <c r="R19" s="86"/>
      <c r="S19" s="86"/>
      <c r="T19" s="86"/>
    </row>
    <row r="20" spans="1:20" ht="50.15" customHeight="1" x14ac:dyDescent="0.65">
      <c r="A20" s="542">
        <f>'MAPA DE RIESGOS'!E100</f>
        <v>0</v>
      </c>
      <c r="B20" s="543"/>
      <c r="C20" s="543"/>
      <c r="D20" s="543"/>
      <c r="E20" s="543"/>
      <c r="F20" s="544"/>
      <c r="G20" s="114" t="s">
        <v>75</v>
      </c>
      <c r="H20" s="542">
        <f>'MAPA DE RIESGOS'!J100</f>
        <v>0</v>
      </c>
      <c r="I20" s="543"/>
      <c r="J20" s="543"/>
      <c r="K20" s="543"/>
      <c r="L20" s="543"/>
      <c r="M20" s="543"/>
      <c r="N20" s="543"/>
      <c r="O20" s="87"/>
      <c r="P20" s="87"/>
      <c r="Q20" s="86"/>
      <c r="R20" s="86"/>
      <c r="S20" s="86"/>
      <c r="T20" s="86"/>
    </row>
    <row r="21" spans="1:20" ht="50.15" customHeight="1" x14ac:dyDescent="0.65">
      <c r="A21" s="542">
        <f>'MAPA DE RIESGOS'!E101</f>
        <v>0</v>
      </c>
      <c r="B21" s="543"/>
      <c r="C21" s="543"/>
      <c r="D21" s="543"/>
      <c r="E21" s="543"/>
      <c r="F21" s="544"/>
      <c r="G21" s="114" t="s">
        <v>76</v>
      </c>
      <c r="H21" s="542">
        <f>'MAPA DE RIESGOS'!J101</f>
        <v>0</v>
      </c>
      <c r="I21" s="543"/>
      <c r="J21" s="543"/>
      <c r="K21" s="543"/>
      <c r="L21" s="543"/>
      <c r="M21" s="543"/>
      <c r="N21" s="543"/>
      <c r="O21" s="87"/>
      <c r="P21" s="87"/>
      <c r="Q21" s="86"/>
      <c r="R21" s="86"/>
      <c r="S21" s="86"/>
      <c r="T21" s="86"/>
    </row>
    <row r="22" spans="1:20" ht="50.15" customHeight="1" x14ac:dyDescent="0.65">
      <c r="A22" s="542">
        <f>'MAPA DE RIESGOS'!E102</f>
        <v>0</v>
      </c>
      <c r="B22" s="543"/>
      <c r="C22" s="543"/>
      <c r="D22" s="543"/>
      <c r="E22" s="543"/>
      <c r="F22" s="544"/>
      <c r="G22" s="114" t="s">
        <v>77</v>
      </c>
      <c r="H22" s="542">
        <f>'MAPA DE RIESGOS'!J102</f>
        <v>0</v>
      </c>
      <c r="I22" s="543"/>
      <c r="J22" s="543"/>
      <c r="K22" s="543"/>
      <c r="L22" s="543"/>
      <c r="M22" s="543"/>
      <c r="N22" s="543"/>
      <c r="O22" s="87"/>
      <c r="P22" s="87"/>
      <c r="Q22" s="86"/>
      <c r="R22" s="86"/>
      <c r="S22" s="86"/>
      <c r="T22" s="86"/>
    </row>
    <row r="23" spans="1:20" ht="50.15" customHeight="1" x14ac:dyDescent="0.65">
      <c r="A23" s="542">
        <f>'MAPA DE RIESGOS'!E103</f>
        <v>0</v>
      </c>
      <c r="B23" s="543"/>
      <c r="C23" s="543"/>
      <c r="D23" s="543"/>
      <c r="E23" s="543"/>
      <c r="F23" s="544"/>
      <c r="G23" s="114" t="s">
        <v>78</v>
      </c>
      <c r="H23" s="542">
        <f>'MAPA DE RIESGOS'!J103</f>
        <v>0</v>
      </c>
      <c r="I23" s="543"/>
      <c r="J23" s="543"/>
      <c r="K23" s="543"/>
      <c r="L23" s="543"/>
      <c r="M23" s="543"/>
      <c r="N23" s="543"/>
      <c r="O23" s="87"/>
      <c r="P23" s="87"/>
      <c r="Q23" s="86"/>
      <c r="R23" s="86"/>
      <c r="S23" s="86"/>
      <c r="T23" s="86"/>
    </row>
    <row r="24" spans="1:20" ht="30" customHeight="1" x14ac:dyDescent="0.65">
      <c r="A24" s="33"/>
      <c r="B24" s="33"/>
      <c r="C24" s="34"/>
      <c r="D24" s="34"/>
      <c r="E24" s="34"/>
      <c r="F24" s="34"/>
      <c r="G24" s="34"/>
      <c r="H24" s="34"/>
      <c r="I24" s="34"/>
      <c r="J24" s="34"/>
      <c r="K24" s="34"/>
      <c r="L24" s="34"/>
      <c r="M24" s="34"/>
      <c r="N24" s="34"/>
      <c r="O24" s="45"/>
      <c r="P24" s="46"/>
      <c r="Q24" s="46"/>
      <c r="R24" s="46"/>
      <c r="S24" s="46"/>
      <c r="T24" s="46"/>
    </row>
    <row r="25" spans="1:20" ht="30" customHeight="1" x14ac:dyDescent="0.65">
      <c r="A25" s="36"/>
      <c r="B25" s="36"/>
      <c r="C25" s="37"/>
      <c r="D25" s="37"/>
      <c r="E25" s="49"/>
      <c r="F25" s="49"/>
      <c r="G25" s="49"/>
      <c r="H25" s="49"/>
      <c r="I25" s="49"/>
      <c r="J25" s="38"/>
      <c r="K25" s="38"/>
      <c r="L25" s="39"/>
      <c r="M25" s="39"/>
      <c r="N25" s="40"/>
      <c r="O25" s="50"/>
      <c r="P25" s="51"/>
      <c r="Q25" s="51"/>
      <c r="R25" s="51"/>
      <c r="S25" s="51"/>
      <c r="T25" s="51"/>
    </row>
    <row r="26" spans="1:20" ht="54" customHeight="1" x14ac:dyDescent="0.65">
      <c r="A26" s="495" t="s">
        <v>170</v>
      </c>
      <c r="B26" s="495"/>
      <c r="C26" s="495"/>
      <c r="D26" s="495"/>
      <c r="E26" s="495"/>
      <c r="F26" s="495"/>
      <c r="G26" s="496"/>
      <c r="H26" s="107">
        <f>COUNTIF(O19:O23,"x")</f>
        <v>0</v>
      </c>
      <c r="I26" s="36"/>
      <c r="J26" s="36"/>
      <c r="K26" s="36"/>
      <c r="L26" s="39"/>
      <c r="M26" s="39"/>
      <c r="N26" s="52"/>
      <c r="O26" s="53"/>
      <c r="P26" s="54"/>
      <c r="Q26" s="54"/>
      <c r="R26" s="54"/>
      <c r="S26" s="54"/>
      <c r="T26" s="54"/>
    </row>
    <row r="27" spans="1:20" ht="54" customHeight="1" x14ac:dyDescent="0.65">
      <c r="A27" s="495" t="s">
        <v>171</v>
      </c>
      <c r="B27" s="495"/>
      <c r="C27" s="495"/>
      <c r="D27" s="495"/>
      <c r="E27" s="495"/>
      <c r="F27" s="495"/>
      <c r="G27" s="496"/>
      <c r="H27" s="107">
        <f>COUNTIF(P19:P23,"x")</f>
        <v>0</v>
      </c>
      <c r="I27" s="36"/>
      <c r="J27" s="36"/>
      <c r="K27" s="36"/>
      <c r="L27" s="39"/>
      <c r="M27" s="39"/>
      <c r="N27" s="52"/>
      <c r="O27" s="53"/>
      <c r="P27" s="54"/>
      <c r="Q27" s="54"/>
      <c r="R27" s="54"/>
      <c r="S27" s="54"/>
      <c r="T27" s="54"/>
    </row>
    <row r="28" spans="1:20" ht="54" customHeight="1" x14ac:dyDescent="0.65">
      <c r="A28" s="495" t="s">
        <v>172</v>
      </c>
      <c r="B28" s="495"/>
      <c r="C28" s="495"/>
      <c r="D28" s="495"/>
      <c r="E28" s="495"/>
      <c r="F28" s="495"/>
      <c r="G28" s="496"/>
      <c r="H28" s="107">
        <f>COUNTIF(Q19:Q23,"x")</f>
        <v>0</v>
      </c>
      <c r="I28" s="36"/>
      <c r="J28" s="36"/>
      <c r="K28" s="36"/>
      <c r="L28" s="39"/>
      <c r="M28" s="39"/>
      <c r="N28" s="52"/>
      <c r="O28" s="53"/>
      <c r="P28" s="54"/>
      <c r="Q28" s="54"/>
      <c r="R28" s="54"/>
      <c r="S28" s="54"/>
      <c r="T28" s="54"/>
    </row>
    <row r="29" spans="1:20" ht="54" customHeight="1" x14ac:dyDescent="0.65">
      <c r="A29" s="495" t="s">
        <v>173</v>
      </c>
      <c r="B29" s="495"/>
      <c r="C29" s="495"/>
      <c r="D29" s="495"/>
      <c r="E29" s="495"/>
      <c r="F29" s="495"/>
      <c r="G29" s="496"/>
      <c r="H29" s="107">
        <f>COUNTIF(R19:R23,"x")</f>
        <v>0</v>
      </c>
      <c r="I29" s="40"/>
      <c r="J29" s="40"/>
      <c r="K29" s="40"/>
      <c r="L29" s="55"/>
      <c r="M29" s="55"/>
      <c r="N29" s="55"/>
      <c r="O29" s="56"/>
      <c r="P29" s="57"/>
      <c r="Q29" s="57"/>
      <c r="R29" s="57"/>
      <c r="S29" s="57"/>
      <c r="T29" s="57"/>
    </row>
    <row r="30" spans="1:20" ht="54" customHeight="1" x14ac:dyDescent="0.65">
      <c r="A30" s="495" t="s">
        <v>174</v>
      </c>
      <c r="B30" s="495"/>
      <c r="C30" s="495"/>
      <c r="D30" s="495"/>
      <c r="E30" s="495"/>
      <c r="F30" s="495"/>
      <c r="G30" s="496"/>
      <c r="H30" s="107">
        <f>COUNTIF(S19:S23,"x")</f>
        <v>0</v>
      </c>
      <c r="I30" s="40"/>
      <c r="J30" s="40"/>
      <c r="K30" s="40"/>
      <c r="L30" s="55"/>
      <c r="M30" s="55"/>
      <c r="N30" s="55"/>
      <c r="O30" s="56"/>
      <c r="P30" s="57"/>
      <c r="Q30" s="57"/>
      <c r="R30" s="57"/>
      <c r="S30" s="57"/>
      <c r="T30" s="57"/>
    </row>
    <row r="31" spans="1:20" ht="54" customHeight="1" x14ac:dyDescent="0.65">
      <c r="A31" s="495" t="s">
        <v>175</v>
      </c>
      <c r="B31" s="495"/>
      <c r="C31" s="495"/>
      <c r="D31" s="495"/>
      <c r="E31" s="495"/>
      <c r="F31" s="495"/>
      <c r="G31" s="496"/>
      <c r="H31" s="107">
        <f>COUNTIF(T19:T23,"x")</f>
        <v>0</v>
      </c>
      <c r="I31" s="40"/>
      <c r="J31" s="40"/>
      <c r="K31" s="40"/>
      <c r="L31" s="55"/>
      <c r="M31" s="55"/>
      <c r="N31" s="55"/>
      <c r="O31" s="56"/>
      <c r="P31" s="57"/>
      <c r="Q31" s="57"/>
      <c r="R31" s="57"/>
      <c r="S31" s="57"/>
      <c r="T31" s="57"/>
    </row>
    <row r="32" spans="1:20" ht="30" customHeight="1" x14ac:dyDescent="0.65">
      <c r="A32" s="73"/>
      <c r="B32" s="73"/>
      <c r="C32" s="73"/>
      <c r="D32" s="73"/>
      <c r="E32" s="73"/>
      <c r="F32" s="73"/>
      <c r="G32" s="73"/>
      <c r="H32" s="61"/>
      <c r="I32" s="40"/>
      <c r="J32" s="40"/>
      <c r="K32" s="40"/>
      <c r="L32" s="55"/>
      <c r="M32" s="55"/>
      <c r="N32" s="55"/>
      <c r="O32" s="56"/>
      <c r="P32" s="57"/>
      <c r="Q32" s="57"/>
      <c r="R32" s="57"/>
      <c r="S32" s="57"/>
      <c r="T32" s="57"/>
    </row>
    <row r="33" spans="1:20" ht="78" customHeight="1" x14ac:dyDescent="0.65">
      <c r="A33" s="497" t="s">
        <v>79</v>
      </c>
      <c r="B33" s="497"/>
      <c r="C33" s="497"/>
      <c r="D33" s="497"/>
      <c r="E33" s="497"/>
      <c r="F33" s="497"/>
      <c r="G33" s="497"/>
      <c r="H33" s="497"/>
      <c r="I33" s="497"/>
      <c r="J33" s="497"/>
      <c r="K33" s="497"/>
      <c r="L33" s="497"/>
      <c r="M33" s="497"/>
      <c r="N33" s="497"/>
      <c r="O33" s="497"/>
      <c r="P33" s="497"/>
      <c r="Q33" s="497"/>
      <c r="R33" s="497"/>
      <c r="S33" s="497"/>
      <c r="T33" s="497"/>
    </row>
    <row r="34" spans="1:20" ht="78" customHeight="1" x14ac:dyDescent="0.65">
      <c r="A34" s="498" t="s">
        <v>154</v>
      </c>
      <c r="B34" s="499"/>
      <c r="C34" s="499"/>
      <c r="D34" s="499"/>
      <c r="E34" s="499"/>
      <c r="F34" s="499"/>
      <c r="G34" s="499"/>
      <c r="H34" s="499"/>
      <c r="I34" s="499"/>
      <c r="J34" s="499"/>
      <c r="K34" s="499"/>
      <c r="L34" s="499"/>
      <c r="M34" s="499"/>
      <c r="N34" s="499"/>
      <c r="O34" s="499"/>
      <c r="P34" s="499"/>
      <c r="Q34" s="499"/>
      <c r="R34" s="499"/>
      <c r="S34" s="499"/>
      <c r="T34" s="500"/>
    </row>
    <row r="35" spans="1:20" ht="106.5" customHeight="1" thickBot="1" x14ac:dyDescent="0.7">
      <c r="A35" s="470" t="s">
        <v>80</v>
      </c>
      <c r="B35" s="470"/>
      <c r="C35" s="470"/>
      <c r="D35" s="470"/>
      <c r="E35" s="470"/>
      <c r="F35" s="470"/>
      <c r="G35" s="470"/>
      <c r="H35" s="126" t="s">
        <v>81</v>
      </c>
      <c r="I35" s="109" t="s">
        <v>82</v>
      </c>
      <c r="J35" s="127" t="s">
        <v>144</v>
      </c>
      <c r="K35" s="109" t="s">
        <v>83</v>
      </c>
      <c r="L35" s="127" t="s">
        <v>144</v>
      </c>
      <c r="M35" s="109" t="s">
        <v>84</v>
      </c>
      <c r="N35" s="127" t="s">
        <v>144</v>
      </c>
      <c r="O35" s="127" t="s">
        <v>85</v>
      </c>
      <c r="P35" s="471" t="s">
        <v>144</v>
      </c>
      <c r="Q35" s="472"/>
      <c r="R35" s="127" t="s">
        <v>86</v>
      </c>
      <c r="S35" s="473" t="s">
        <v>144</v>
      </c>
      <c r="T35" s="473"/>
    </row>
    <row r="36" spans="1:20" ht="60" customHeight="1" x14ac:dyDescent="0.65">
      <c r="A36" s="478" t="s">
        <v>158</v>
      </c>
      <c r="B36" s="479"/>
      <c r="C36" s="479"/>
      <c r="D36" s="479"/>
      <c r="E36" s="480"/>
      <c r="F36" s="486" t="s">
        <v>108</v>
      </c>
      <c r="G36" s="487"/>
      <c r="H36" s="110">
        <v>15</v>
      </c>
      <c r="I36" s="469"/>
      <c r="J36" s="466"/>
      <c r="K36" s="469"/>
      <c r="L36" s="466"/>
      <c r="M36" s="469"/>
      <c r="N36" s="469"/>
      <c r="O36" s="469"/>
      <c r="P36" s="477"/>
      <c r="Q36" s="469"/>
      <c r="R36" s="469"/>
      <c r="S36" s="477"/>
      <c r="T36" s="469"/>
    </row>
    <row r="37" spans="1:20" ht="60" customHeight="1" thickBot="1" x14ac:dyDescent="0.7">
      <c r="A37" s="483"/>
      <c r="B37" s="484"/>
      <c r="C37" s="484"/>
      <c r="D37" s="484"/>
      <c r="E37" s="485"/>
      <c r="F37" s="490" t="s">
        <v>109</v>
      </c>
      <c r="G37" s="491"/>
      <c r="H37" s="111">
        <v>0</v>
      </c>
      <c r="I37" s="468"/>
      <c r="J37" s="468"/>
      <c r="K37" s="468"/>
      <c r="L37" s="468"/>
      <c r="M37" s="468"/>
      <c r="N37" s="468"/>
      <c r="O37" s="468"/>
      <c r="P37" s="465"/>
      <c r="Q37" s="466"/>
      <c r="R37" s="468"/>
      <c r="S37" s="465"/>
      <c r="T37" s="466"/>
    </row>
    <row r="38" spans="1:20" ht="60" customHeight="1" x14ac:dyDescent="0.65">
      <c r="A38" s="478" t="s">
        <v>161</v>
      </c>
      <c r="B38" s="479"/>
      <c r="C38" s="479"/>
      <c r="D38" s="479"/>
      <c r="E38" s="480"/>
      <c r="F38" s="486" t="s">
        <v>108</v>
      </c>
      <c r="G38" s="487"/>
      <c r="H38" s="110">
        <v>15</v>
      </c>
      <c r="I38" s="469"/>
      <c r="J38" s="469"/>
      <c r="K38" s="469"/>
      <c r="L38" s="469"/>
      <c r="M38" s="469"/>
      <c r="N38" s="469"/>
      <c r="O38" s="469"/>
      <c r="P38" s="477"/>
      <c r="Q38" s="469"/>
      <c r="R38" s="469"/>
      <c r="S38" s="477"/>
      <c r="T38" s="469"/>
    </row>
    <row r="39" spans="1:20" ht="60" customHeight="1" thickBot="1" x14ac:dyDescent="0.7">
      <c r="A39" s="483"/>
      <c r="B39" s="484"/>
      <c r="C39" s="484"/>
      <c r="D39" s="484"/>
      <c r="E39" s="485"/>
      <c r="F39" s="490" t="s">
        <v>109</v>
      </c>
      <c r="G39" s="491"/>
      <c r="H39" s="111">
        <v>0</v>
      </c>
      <c r="I39" s="468"/>
      <c r="J39" s="468"/>
      <c r="K39" s="468"/>
      <c r="L39" s="468"/>
      <c r="M39" s="468"/>
      <c r="N39" s="468"/>
      <c r="O39" s="468"/>
      <c r="P39" s="465"/>
      <c r="Q39" s="466"/>
      <c r="R39" s="468"/>
      <c r="S39" s="465"/>
      <c r="T39" s="466"/>
    </row>
    <row r="40" spans="1:20" ht="60" customHeight="1" x14ac:dyDescent="0.65">
      <c r="A40" s="478" t="s">
        <v>157</v>
      </c>
      <c r="B40" s="479"/>
      <c r="C40" s="479"/>
      <c r="D40" s="479"/>
      <c r="E40" s="480"/>
      <c r="F40" s="486" t="s">
        <v>87</v>
      </c>
      <c r="G40" s="487"/>
      <c r="H40" s="110">
        <v>15</v>
      </c>
      <c r="I40" s="469"/>
      <c r="J40" s="469"/>
      <c r="K40" s="469"/>
      <c r="L40" s="469"/>
      <c r="M40" s="469"/>
      <c r="N40" s="469"/>
      <c r="O40" s="469"/>
      <c r="P40" s="477"/>
      <c r="Q40" s="469"/>
      <c r="R40" s="469"/>
      <c r="S40" s="477"/>
      <c r="T40" s="469"/>
    </row>
    <row r="41" spans="1:20" ht="60" customHeight="1" thickBot="1" x14ac:dyDescent="0.7">
      <c r="A41" s="483"/>
      <c r="B41" s="484"/>
      <c r="C41" s="484"/>
      <c r="D41" s="484"/>
      <c r="E41" s="485"/>
      <c r="F41" s="490" t="s">
        <v>88</v>
      </c>
      <c r="G41" s="491"/>
      <c r="H41" s="111">
        <v>0</v>
      </c>
      <c r="I41" s="468"/>
      <c r="J41" s="468"/>
      <c r="K41" s="468"/>
      <c r="L41" s="468"/>
      <c r="M41" s="468"/>
      <c r="N41" s="468"/>
      <c r="O41" s="468"/>
      <c r="P41" s="465"/>
      <c r="Q41" s="466"/>
      <c r="R41" s="468"/>
      <c r="S41" s="465"/>
      <c r="T41" s="466"/>
    </row>
    <row r="42" spans="1:20" ht="60" customHeight="1" x14ac:dyDescent="0.65">
      <c r="A42" s="478" t="s">
        <v>164</v>
      </c>
      <c r="B42" s="479"/>
      <c r="C42" s="479"/>
      <c r="D42" s="479"/>
      <c r="E42" s="480"/>
      <c r="F42" s="486" t="s">
        <v>89</v>
      </c>
      <c r="G42" s="487"/>
      <c r="H42" s="110">
        <v>15</v>
      </c>
      <c r="I42" s="469"/>
      <c r="J42" s="469"/>
      <c r="K42" s="469"/>
      <c r="L42" s="469"/>
      <c r="M42" s="469"/>
      <c r="N42" s="469"/>
      <c r="O42" s="469"/>
      <c r="P42" s="477"/>
      <c r="Q42" s="469"/>
      <c r="R42" s="469"/>
      <c r="S42" s="477"/>
      <c r="T42" s="469"/>
    </row>
    <row r="43" spans="1:20" ht="60" customHeight="1" thickBot="1" x14ac:dyDescent="0.7">
      <c r="A43" s="492"/>
      <c r="B43" s="493"/>
      <c r="C43" s="493"/>
      <c r="D43" s="493"/>
      <c r="E43" s="494"/>
      <c r="F43" s="490" t="s">
        <v>90</v>
      </c>
      <c r="G43" s="491"/>
      <c r="H43" s="112">
        <v>10</v>
      </c>
      <c r="I43" s="466"/>
      <c r="J43" s="466"/>
      <c r="K43" s="466"/>
      <c r="L43" s="466"/>
      <c r="M43" s="466"/>
      <c r="N43" s="466"/>
      <c r="O43" s="466"/>
      <c r="P43" s="465"/>
      <c r="Q43" s="466"/>
      <c r="R43" s="466"/>
      <c r="S43" s="465"/>
      <c r="T43" s="466"/>
    </row>
    <row r="44" spans="1:20" ht="60" customHeight="1" thickBot="1" x14ac:dyDescent="0.7">
      <c r="A44" s="483"/>
      <c r="B44" s="484"/>
      <c r="C44" s="484"/>
      <c r="D44" s="484"/>
      <c r="E44" s="485"/>
      <c r="F44" s="490" t="s">
        <v>165</v>
      </c>
      <c r="G44" s="491"/>
      <c r="H44" s="111">
        <v>0</v>
      </c>
      <c r="I44" s="468"/>
      <c r="J44" s="468"/>
      <c r="K44" s="468"/>
      <c r="L44" s="468"/>
      <c r="M44" s="468"/>
      <c r="N44" s="468"/>
      <c r="O44" s="468"/>
      <c r="P44" s="465"/>
      <c r="Q44" s="466"/>
      <c r="R44" s="468"/>
      <c r="S44" s="465"/>
      <c r="T44" s="466"/>
    </row>
    <row r="45" spans="1:20" ht="60" customHeight="1" x14ac:dyDescent="0.65">
      <c r="A45" s="478" t="s">
        <v>163</v>
      </c>
      <c r="B45" s="479"/>
      <c r="C45" s="479"/>
      <c r="D45" s="479"/>
      <c r="E45" s="480"/>
      <c r="F45" s="486" t="s">
        <v>108</v>
      </c>
      <c r="G45" s="487"/>
      <c r="H45" s="110">
        <v>15</v>
      </c>
      <c r="I45" s="469"/>
      <c r="J45" s="469"/>
      <c r="K45" s="469"/>
      <c r="L45" s="469"/>
      <c r="M45" s="469"/>
      <c r="N45" s="469"/>
      <c r="O45" s="469"/>
      <c r="P45" s="477"/>
      <c r="Q45" s="469"/>
      <c r="R45" s="469"/>
      <c r="S45" s="477"/>
      <c r="T45" s="469"/>
    </row>
    <row r="46" spans="1:20" ht="60" customHeight="1" thickBot="1" x14ac:dyDescent="0.7">
      <c r="A46" s="483"/>
      <c r="B46" s="484"/>
      <c r="C46" s="484"/>
      <c r="D46" s="484"/>
      <c r="E46" s="485"/>
      <c r="F46" s="490" t="s">
        <v>109</v>
      </c>
      <c r="G46" s="491"/>
      <c r="H46" s="111">
        <v>0</v>
      </c>
      <c r="I46" s="468"/>
      <c r="J46" s="468"/>
      <c r="K46" s="468"/>
      <c r="L46" s="468"/>
      <c r="M46" s="468"/>
      <c r="N46" s="468"/>
      <c r="O46" s="468"/>
      <c r="P46" s="467"/>
      <c r="Q46" s="468"/>
      <c r="R46" s="468"/>
      <c r="S46" s="467"/>
      <c r="T46" s="468"/>
    </row>
    <row r="47" spans="1:20" ht="80.150000000000006" customHeight="1" x14ac:dyDescent="0.65">
      <c r="A47" s="478" t="s">
        <v>160</v>
      </c>
      <c r="B47" s="479"/>
      <c r="C47" s="479"/>
      <c r="D47" s="479"/>
      <c r="E47" s="480"/>
      <c r="F47" s="486" t="s">
        <v>91</v>
      </c>
      <c r="G47" s="487"/>
      <c r="H47" s="110">
        <v>15</v>
      </c>
      <c r="I47" s="469"/>
      <c r="J47" s="469"/>
      <c r="K47" s="469"/>
      <c r="L47" s="469"/>
      <c r="M47" s="469"/>
      <c r="N47" s="469"/>
      <c r="O47" s="469"/>
      <c r="P47" s="477"/>
      <c r="Q47" s="469"/>
      <c r="R47" s="469"/>
      <c r="S47" s="477"/>
      <c r="T47" s="469"/>
    </row>
    <row r="48" spans="1:20" ht="80.150000000000006" customHeight="1" thickBot="1" x14ac:dyDescent="0.7">
      <c r="A48" s="483"/>
      <c r="B48" s="484"/>
      <c r="C48" s="484"/>
      <c r="D48" s="484"/>
      <c r="E48" s="485"/>
      <c r="F48" s="490" t="s">
        <v>92</v>
      </c>
      <c r="G48" s="491"/>
      <c r="H48" s="111">
        <v>5</v>
      </c>
      <c r="I48" s="468"/>
      <c r="J48" s="468"/>
      <c r="K48" s="468"/>
      <c r="L48" s="468"/>
      <c r="M48" s="468"/>
      <c r="N48" s="468"/>
      <c r="O48" s="468"/>
      <c r="P48" s="467"/>
      <c r="Q48" s="468"/>
      <c r="R48" s="468"/>
      <c r="S48" s="467"/>
      <c r="T48" s="468"/>
    </row>
    <row r="49" spans="1:20" ht="60" customHeight="1" x14ac:dyDescent="0.65">
      <c r="A49" s="478" t="s">
        <v>179</v>
      </c>
      <c r="B49" s="479"/>
      <c r="C49" s="479"/>
      <c r="D49" s="479"/>
      <c r="E49" s="480"/>
      <c r="F49" s="486" t="s">
        <v>93</v>
      </c>
      <c r="G49" s="487"/>
      <c r="H49" s="110">
        <v>10</v>
      </c>
      <c r="I49" s="469"/>
      <c r="J49" s="469"/>
      <c r="K49" s="469"/>
      <c r="L49" s="469"/>
      <c r="M49" s="469"/>
      <c r="N49" s="469"/>
      <c r="O49" s="469"/>
      <c r="P49" s="465"/>
      <c r="Q49" s="466"/>
      <c r="R49" s="469"/>
      <c r="S49" s="465"/>
      <c r="T49" s="466"/>
    </row>
    <row r="50" spans="1:20" ht="60" customHeight="1" x14ac:dyDescent="0.65">
      <c r="A50" s="481"/>
      <c r="B50" s="443"/>
      <c r="C50" s="443"/>
      <c r="D50" s="443"/>
      <c r="E50" s="482"/>
      <c r="F50" s="488" t="s">
        <v>94</v>
      </c>
      <c r="G50" s="489"/>
      <c r="H50" s="113">
        <v>5</v>
      </c>
      <c r="I50" s="466"/>
      <c r="J50" s="466"/>
      <c r="K50" s="466"/>
      <c r="L50" s="466"/>
      <c r="M50" s="466"/>
      <c r="N50" s="466"/>
      <c r="O50" s="466"/>
      <c r="P50" s="465"/>
      <c r="Q50" s="466"/>
      <c r="R50" s="466"/>
      <c r="S50" s="465"/>
      <c r="T50" s="466"/>
    </row>
    <row r="51" spans="1:20" ht="60" customHeight="1" thickBot="1" x14ac:dyDescent="0.7">
      <c r="A51" s="483"/>
      <c r="B51" s="484"/>
      <c r="C51" s="484"/>
      <c r="D51" s="484"/>
      <c r="E51" s="485"/>
      <c r="F51" s="490" t="s">
        <v>95</v>
      </c>
      <c r="G51" s="491"/>
      <c r="H51" s="111">
        <v>0</v>
      </c>
      <c r="I51" s="468"/>
      <c r="J51" s="468"/>
      <c r="K51" s="468"/>
      <c r="L51" s="468"/>
      <c r="M51" s="468"/>
      <c r="N51" s="468"/>
      <c r="O51" s="468"/>
      <c r="P51" s="467"/>
      <c r="Q51" s="468"/>
      <c r="R51" s="468"/>
      <c r="S51" s="467"/>
      <c r="T51" s="468"/>
    </row>
    <row r="52" spans="1:20" ht="30" customHeight="1" x14ac:dyDescent="0.65">
      <c r="A52" s="459" t="s">
        <v>96</v>
      </c>
      <c r="B52" s="459"/>
      <c r="C52" s="459"/>
      <c r="D52" s="459"/>
      <c r="E52" s="459"/>
      <c r="F52" s="459"/>
      <c r="G52" s="459"/>
      <c r="H52" s="85">
        <f>H36+H38+H40+H42+H45+H47+H49</f>
        <v>100</v>
      </c>
      <c r="I52" s="460">
        <f>SUM(I36:I51)</f>
        <v>0</v>
      </c>
      <c r="J52" s="461"/>
      <c r="K52" s="460">
        <f>SUM(K36:K51)</f>
        <v>0</v>
      </c>
      <c r="L52" s="461"/>
      <c r="M52" s="460">
        <f>SUM(M36:M51)</f>
        <v>0</v>
      </c>
      <c r="N52" s="461"/>
      <c r="O52" s="458">
        <f>SUM(O36:O51)</f>
        <v>0</v>
      </c>
      <c r="P52" s="458"/>
      <c r="Q52" s="458"/>
      <c r="R52" s="458">
        <f>SUM(R36:R51)</f>
        <v>0</v>
      </c>
      <c r="S52" s="458"/>
      <c r="T52" s="458"/>
    </row>
    <row r="53" spans="1:20" ht="60" customHeight="1" x14ac:dyDescent="0.65">
      <c r="A53" s="442" t="s">
        <v>155</v>
      </c>
      <c r="B53" s="442"/>
      <c r="C53" s="442"/>
      <c r="D53" s="442"/>
      <c r="E53" s="442"/>
      <c r="F53" s="442"/>
      <c r="G53" s="442"/>
      <c r="H53" s="442"/>
      <c r="I53" s="442"/>
      <c r="J53" s="442"/>
      <c r="K53" s="442"/>
      <c r="L53" s="442"/>
      <c r="M53" s="442"/>
      <c r="N53" s="442"/>
      <c r="O53" s="442"/>
      <c r="P53" s="442"/>
      <c r="Q53" s="442"/>
      <c r="R53" s="442"/>
      <c r="S53" s="442"/>
      <c r="T53" s="442"/>
    </row>
    <row r="54" spans="1:20" ht="106.5" customHeight="1" x14ac:dyDescent="0.65">
      <c r="A54" s="470" t="s">
        <v>80</v>
      </c>
      <c r="B54" s="470"/>
      <c r="C54" s="470"/>
      <c r="D54" s="470"/>
      <c r="E54" s="470"/>
      <c r="F54" s="470"/>
      <c r="G54" s="470"/>
      <c r="H54" s="126" t="s">
        <v>81</v>
      </c>
      <c r="I54" s="109" t="s">
        <v>82</v>
      </c>
      <c r="J54" s="127" t="s">
        <v>144</v>
      </c>
      <c r="K54" s="109" t="s">
        <v>83</v>
      </c>
      <c r="L54" s="127" t="s">
        <v>144</v>
      </c>
      <c r="M54" s="109" t="s">
        <v>84</v>
      </c>
      <c r="N54" s="127" t="s">
        <v>144</v>
      </c>
      <c r="O54" s="127" t="s">
        <v>85</v>
      </c>
      <c r="P54" s="471" t="s">
        <v>144</v>
      </c>
      <c r="Q54" s="472"/>
      <c r="R54" s="127" t="s">
        <v>86</v>
      </c>
      <c r="S54" s="473" t="s">
        <v>144</v>
      </c>
      <c r="T54" s="473"/>
    </row>
    <row r="55" spans="1:20" ht="60" customHeight="1" x14ac:dyDescent="0.65">
      <c r="A55" s="443" t="s">
        <v>145</v>
      </c>
      <c r="B55" s="443"/>
      <c r="C55" s="443"/>
      <c r="D55" s="443"/>
      <c r="E55" s="443"/>
      <c r="F55" s="436" t="s">
        <v>159</v>
      </c>
      <c r="G55" s="436"/>
      <c r="H55" s="124">
        <v>100</v>
      </c>
      <c r="I55" s="462"/>
      <c r="J55" s="474"/>
      <c r="K55" s="462"/>
      <c r="L55" s="462"/>
      <c r="M55" s="462"/>
      <c r="N55" s="462"/>
      <c r="O55" s="462"/>
      <c r="P55" s="462"/>
      <c r="Q55" s="462"/>
      <c r="R55" s="462"/>
      <c r="S55" s="462"/>
      <c r="T55" s="462"/>
    </row>
    <row r="56" spans="1:20" ht="60" customHeight="1" x14ac:dyDescent="0.65">
      <c r="A56" s="443"/>
      <c r="B56" s="443"/>
      <c r="C56" s="443"/>
      <c r="D56" s="443"/>
      <c r="E56" s="443"/>
      <c r="F56" s="436" t="s">
        <v>146</v>
      </c>
      <c r="G56" s="436"/>
      <c r="H56" s="124">
        <v>50</v>
      </c>
      <c r="I56" s="462"/>
      <c r="J56" s="475"/>
      <c r="K56" s="462"/>
      <c r="L56" s="462"/>
      <c r="M56" s="462"/>
      <c r="N56" s="462"/>
      <c r="O56" s="462"/>
      <c r="P56" s="462"/>
      <c r="Q56" s="462"/>
      <c r="R56" s="462"/>
      <c r="S56" s="462"/>
      <c r="T56" s="462"/>
    </row>
    <row r="57" spans="1:20" ht="60" customHeight="1" x14ac:dyDescent="0.65">
      <c r="A57" s="443"/>
      <c r="B57" s="443"/>
      <c r="C57" s="443"/>
      <c r="D57" s="443"/>
      <c r="E57" s="443"/>
      <c r="F57" s="436" t="s">
        <v>147</v>
      </c>
      <c r="G57" s="436"/>
      <c r="H57" s="124">
        <v>0</v>
      </c>
      <c r="I57" s="462"/>
      <c r="J57" s="476"/>
      <c r="K57" s="462"/>
      <c r="L57" s="462"/>
      <c r="M57" s="462"/>
      <c r="N57" s="462"/>
      <c r="O57" s="462"/>
      <c r="P57" s="462"/>
      <c r="Q57" s="462"/>
      <c r="R57" s="462"/>
      <c r="S57" s="462"/>
      <c r="T57" s="462"/>
    </row>
    <row r="58" spans="1:20" ht="30" customHeight="1" x14ac:dyDescent="0.65">
      <c r="A58" s="463" t="s">
        <v>96</v>
      </c>
      <c r="B58" s="463"/>
      <c r="C58" s="463"/>
      <c r="D58" s="463"/>
      <c r="E58" s="463"/>
      <c r="F58" s="463"/>
      <c r="G58" s="463"/>
      <c r="H58" s="463"/>
      <c r="I58" s="464">
        <f>I55</f>
        <v>0</v>
      </c>
      <c r="J58" s="464"/>
      <c r="K58" s="464">
        <f>K55</f>
        <v>0</v>
      </c>
      <c r="L58" s="464"/>
      <c r="M58" s="464">
        <f>M55</f>
        <v>0</v>
      </c>
      <c r="N58" s="464"/>
      <c r="O58" s="458">
        <f>O55</f>
        <v>0</v>
      </c>
      <c r="P58" s="458"/>
      <c r="Q58" s="458"/>
      <c r="R58" s="458">
        <f>R55</f>
        <v>0</v>
      </c>
      <c r="S58" s="458"/>
      <c r="T58" s="458"/>
    </row>
    <row r="59" spans="1:20" ht="60" customHeight="1" x14ac:dyDescent="0.65">
      <c r="A59" s="442" t="s">
        <v>153</v>
      </c>
      <c r="B59" s="442"/>
      <c r="C59" s="442"/>
      <c r="D59" s="442"/>
      <c r="E59" s="442"/>
      <c r="F59" s="442"/>
      <c r="G59" s="442"/>
      <c r="H59" s="442"/>
      <c r="I59" s="442"/>
      <c r="J59" s="442"/>
      <c r="K59" s="442"/>
      <c r="L59" s="442"/>
      <c r="M59" s="442"/>
      <c r="N59" s="442"/>
      <c r="O59" s="442"/>
      <c r="P59" s="442"/>
      <c r="Q59" s="442"/>
      <c r="R59" s="442"/>
      <c r="S59" s="442"/>
      <c r="T59" s="442"/>
    </row>
    <row r="60" spans="1:20" ht="60" customHeight="1" x14ac:dyDescent="0.65">
      <c r="A60" s="443" t="s">
        <v>156</v>
      </c>
      <c r="B60" s="443"/>
      <c r="C60" s="443"/>
      <c r="D60" s="443"/>
      <c r="E60" s="443"/>
      <c r="F60" s="446" t="s">
        <v>150</v>
      </c>
      <c r="G60" s="447"/>
      <c r="H60" s="448"/>
      <c r="I60" s="449">
        <f>IF(OR(AND(I52&lt;=85,I58=100),AND(I52&lt;=85,I58=50)),0,IF(OR(AND(I52&gt;=95,I58=100)),100,IF(OR(AND(I52&gt;=95,I58=50),AND(I52&lt;=94,I58=100),AND(I52&gt;=86,I58=100),AND(I52&lt;=94,I58=50),AND(I52&gt;=86,I58=50)),50,IF(OR(AND(I52&gt;=95,I58=0),AND(I52&lt;=94,I58=0),AND(I52&gt;=86,I58=0),AND(I52&lt;=85,I58=0)),0))))</f>
        <v>0</v>
      </c>
      <c r="J60" s="450"/>
      <c r="K60" s="449">
        <f t="shared" ref="K60" si="0">IF(OR(AND(K52&lt;=85,K58=100),AND(K52&lt;=85,K58=50)),0,IF(OR(AND(K52&gt;=95,K58=100)),100,IF(OR(AND(K52&gt;=95,K58=50),AND(K52&lt;=94,K58=100),AND(K52&gt;=86,K58=100),AND(K52&lt;=94,K58=50),AND(K52&gt;=86,K58=50)),50,IF(OR(AND(K52&gt;=95,K58=0),AND(K52&lt;=94,K58=0),AND(K52&gt;=86,K58=0),AND(K52&lt;=85,K58=0)),0))))</f>
        <v>0</v>
      </c>
      <c r="L60" s="450"/>
      <c r="M60" s="449">
        <f t="shared" ref="M60" si="1">IF(OR(AND(M52&lt;=85,M58=100),AND(M52&lt;=85,M58=50)),0,IF(OR(AND(M52&gt;=95,M58=100)),100,IF(OR(AND(M52&gt;=95,M58=50),AND(M52&lt;=94,M58=100),AND(M52&gt;=86,M58=100),AND(M52&lt;=94,M58=50),AND(M52&gt;=86,M58=50)),50,IF(OR(AND(M52&gt;=95,M58=0),AND(M52&lt;=94,M58=0),AND(M52&gt;=86,M58=0),AND(M52&lt;=85,M58=0)),0))))</f>
        <v>0</v>
      </c>
      <c r="N60" s="450"/>
      <c r="O60" s="449" t="str">
        <f>IF(OR(AND(O52&lt;=85,O58=100),AND(O52&lt;=85,O58=50)),"0",IF(OR(AND(O52&gt;=95,O58=100)),"100",IF(OR(AND(O52&gt;=95,O58=50),AND(O52&lt;=94,O58=100),AND(O52&gt;=86,O58=100),AND(O52&lt;=94,O58=50),AND(O52&gt;=86,O58=50)),"50",IF(OR(AND(O52&gt;=95,O58=0),AND(O52&lt;=94,O58=0),AND(O52&gt;=86,O58=0),AND(O52&lt;=85,O58=0)),"0"))))</f>
        <v>0</v>
      </c>
      <c r="P60" s="455"/>
      <c r="Q60" s="455"/>
      <c r="R60" s="449" t="str">
        <f>IF(OR(AND(R52&lt;=85,R58=100),AND(R52&lt;=85,R58=50)),"0",IF(OR(AND(R52&gt;=95,R58=100)),"100",IF(OR(AND(R52&gt;=95,R58=50),AND(R52&lt;=94,R58=100),AND(R52&gt;=86,R58=100),AND(R52&lt;=94,R58=50),AND(R52&gt;=86,R58=50)),"50",IF(OR(AND(R52&gt;=95,R58=0),AND(R52&lt;=94,R58=0),AND(R52&gt;=86,R58=0),AND(R52&lt;=85,R58=0)),"0"))))</f>
        <v>0</v>
      </c>
      <c r="S60" s="455"/>
      <c r="T60" s="455"/>
    </row>
    <row r="61" spans="1:20" ht="60" customHeight="1" x14ac:dyDescent="0.65">
      <c r="A61" s="443"/>
      <c r="B61" s="443"/>
      <c r="C61" s="443"/>
      <c r="D61" s="443"/>
      <c r="E61" s="443"/>
      <c r="F61" s="446" t="s">
        <v>151</v>
      </c>
      <c r="G61" s="447"/>
      <c r="H61" s="448"/>
      <c r="I61" s="451"/>
      <c r="J61" s="452"/>
      <c r="K61" s="451"/>
      <c r="L61" s="452"/>
      <c r="M61" s="451"/>
      <c r="N61" s="452"/>
      <c r="O61" s="451"/>
      <c r="P61" s="456"/>
      <c r="Q61" s="456"/>
      <c r="R61" s="451"/>
      <c r="S61" s="456"/>
      <c r="T61" s="456"/>
    </row>
    <row r="62" spans="1:20" ht="60" customHeight="1" x14ac:dyDescent="0.65">
      <c r="A62" s="443"/>
      <c r="B62" s="443"/>
      <c r="C62" s="443"/>
      <c r="D62" s="443"/>
      <c r="E62" s="443"/>
      <c r="F62" s="446" t="s">
        <v>152</v>
      </c>
      <c r="G62" s="447"/>
      <c r="H62" s="448"/>
      <c r="I62" s="453"/>
      <c r="J62" s="454"/>
      <c r="K62" s="453"/>
      <c r="L62" s="454"/>
      <c r="M62" s="453"/>
      <c r="N62" s="454"/>
      <c r="O62" s="453"/>
      <c r="P62" s="457"/>
      <c r="Q62" s="457"/>
      <c r="R62" s="453"/>
      <c r="S62" s="457"/>
      <c r="T62" s="457"/>
    </row>
    <row r="63" spans="1:20" ht="60" customHeight="1" x14ac:dyDescent="0.65">
      <c r="A63" s="442" t="s">
        <v>148</v>
      </c>
      <c r="B63" s="442"/>
      <c r="C63" s="442"/>
      <c r="D63" s="442"/>
      <c r="E63" s="442"/>
      <c r="F63" s="442"/>
      <c r="G63" s="442"/>
      <c r="H63" s="442"/>
      <c r="I63" s="442"/>
      <c r="J63" s="442"/>
      <c r="K63" s="442"/>
      <c r="L63" s="442"/>
      <c r="M63" s="442"/>
      <c r="N63" s="442"/>
      <c r="O63" s="442"/>
      <c r="P63" s="442"/>
      <c r="Q63" s="442"/>
      <c r="R63" s="442"/>
      <c r="S63" s="442"/>
      <c r="T63" s="442"/>
    </row>
    <row r="64" spans="1:20" ht="60" customHeight="1" x14ac:dyDescent="0.65">
      <c r="A64" s="443" t="s">
        <v>149</v>
      </c>
      <c r="B64" s="443"/>
      <c r="C64" s="443"/>
      <c r="D64" s="443"/>
      <c r="E64" s="443"/>
      <c r="F64" s="436" t="s">
        <v>150</v>
      </c>
      <c r="G64" s="436"/>
      <c r="H64" s="124">
        <v>100</v>
      </c>
      <c r="I64" s="444" t="str">
        <f>IF(SUM(I60:T62)=0,"BAJO",IF(SUM(I60:T62)/COUNTIF(I60:T62,"&gt;0")&lt;50,"BAJO",IF(SUM(I60:T62)/COUNTIF(I60:T62,"&gt;0")=100,"FUERTE",IF(SUM(I60:T62)/COUNTIF(I60:T62,"&gt;0")&lt;=99,"MODERADO"))))</f>
        <v>BAJO</v>
      </c>
      <c r="J64" s="444"/>
      <c r="K64" s="444"/>
      <c r="L64" s="444"/>
      <c r="M64" s="444"/>
      <c r="N64" s="444"/>
      <c r="O64" s="444"/>
      <c r="P64" s="444"/>
      <c r="Q64" s="444"/>
      <c r="R64" s="444"/>
      <c r="S64" s="444"/>
      <c r="T64" s="444"/>
    </row>
    <row r="65" spans="1:24" ht="60" customHeight="1" x14ac:dyDescent="0.65">
      <c r="A65" s="443"/>
      <c r="B65" s="443"/>
      <c r="C65" s="443"/>
      <c r="D65" s="443"/>
      <c r="E65" s="443"/>
      <c r="F65" s="436" t="s">
        <v>151</v>
      </c>
      <c r="G65" s="436"/>
      <c r="H65" s="124">
        <v>50</v>
      </c>
      <c r="I65" s="444"/>
      <c r="J65" s="444"/>
      <c r="K65" s="444"/>
      <c r="L65" s="444"/>
      <c r="M65" s="444"/>
      <c r="N65" s="444"/>
      <c r="O65" s="444"/>
      <c r="P65" s="444"/>
      <c r="Q65" s="444"/>
      <c r="R65" s="444"/>
      <c r="S65" s="444"/>
      <c r="T65" s="444"/>
    </row>
    <row r="66" spans="1:24" ht="60" customHeight="1" x14ac:dyDescent="0.65">
      <c r="A66" s="443"/>
      <c r="B66" s="443"/>
      <c r="C66" s="443"/>
      <c r="D66" s="443"/>
      <c r="E66" s="443"/>
      <c r="F66" s="436" t="s">
        <v>152</v>
      </c>
      <c r="G66" s="436"/>
      <c r="H66" s="124">
        <v>0</v>
      </c>
      <c r="I66" s="444"/>
      <c r="J66" s="444"/>
      <c r="K66" s="444"/>
      <c r="L66" s="444"/>
      <c r="M66" s="444"/>
      <c r="N66" s="444"/>
      <c r="O66" s="444"/>
      <c r="P66" s="444"/>
      <c r="Q66" s="444"/>
      <c r="R66" s="444"/>
      <c r="S66" s="444"/>
      <c r="T66" s="444"/>
    </row>
    <row r="67" spans="1:24" ht="30" customHeight="1" x14ac:dyDescent="0.65">
      <c r="A67" s="47"/>
      <c r="B67" s="47"/>
      <c r="C67" s="47"/>
      <c r="D67" s="35"/>
      <c r="E67" s="35"/>
      <c r="F67" s="35"/>
      <c r="G67" s="35"/>
      <c r="H67" s="35"/>
      <c r="I67" s="35"/>
      <c r="J67" s="35"/>
      <c r="K67" s="35"/>
      <c r="L67" s="35"/>
      <c r="M67" s="35"/>
      <c r="N67" s="35"/>
      <c r="O67" s="45"/>
      <c r="P67" s="46"/>
      <c r="Q67" s="46"/>
      <c r="R67" s="46"/>
      <c r="S67" s="46"/>
      <c r="T67" s="46"/>
    </row>
    <row r="68" spans="1:24" ht="30" customHeight="1" x14ac:dyDescent="0.65">
      <c r="A68" s="41"/>
      <c r="B68" s="41"/>
      <c r="C68" s="42"/>
      <c r="D68" s="42"/>
      <c r="E68" s="42"/>
      <c r="F68" s="42"/>
      <c r="G68" s="42"/>
      <c r="H68" s="42"/>
      <c r="I68" s="42"/>
      <c r="J68" s="91"/>
      <c r="K68" s="91"/>
      <c r="L68" s="58"/>
      <c r="M68" s="58"/>
      <c r="N68" s="50"/>
      <c r="O68" s="59"/>
      <c r="P68" s="48"/>
      <c r="Q68" s="48"/>
      <c r="R68" s="48"/>
      <c r="S68" s="48"/>
      <c r="T68" s="48"/>
    </row>
    <row r="69" spans="1:24" ht="69" customHeight="1" x14ac:dyDescent="0.65">
      <c r="A69" s="445" t="s">
        <v>97</v>
      </c>
      <c r="B69" s="445"/>
      <c r="C69" s="445"/>
      <c r="D69" s="445"/>
      <c r="E69" s="445"/>
      <c r="F69" s="445"/>
      <c r="G69" s="445"/>
      <c r="H69" s="445"/>
      <c r="I69" s="445"/>
      <c r="J69" s="445"/>
      <c r="K69" s="445"/>
      <c r="L69" s="445"/>
      <c r="M69" s="445"/>
      <c r="N69" s="445"/>
      <c r="O69" s="445"/>
      <c r="P69" s="445"/>
      <c r="Q69" s="445"/>
      <c r="R69" s="445"/>
      <c r="S69" s="445"/>
      <c r="T69" s="445"/>
    </row>
    <row r="70" spans="1:24" ht="30" customHeight="1" x14ac:dyDescent="0.65">
      <c r="A70" s="94"/>
      <c r="B70" s="94"/>
      <c r="C70" s="94"/>
      <c r="D70" s="94"/>
      <c r="E70" s="94"/>
      <c r="F70" s="94"/>
      <c r="G70" s="94"/>
      <c r="H70" s="94"/>
      <c r="I70" s="94"/>
      <c r="J70" s="94"/>
      <c r="K70" s="94"/>
      <c r="L70" s="94"/>
      <c r="M70" s="94"/>
      <c r="N70" s="94"/>
      <c r="O70" s="95"/>
      <c r="P70" s="96"/>
      <c r="Q70" s="96"/>
      <c r="R70" s="96"/>
      <c r="S70" s="96"/>
      <c r="T70" s="96"/>
    </row>
    <row r="71" spans="1:24" s="88" customFormat="1" ht="50.15" customHeight="1" x14ac:dyDescent="0.65">
      <c r="A71" s="435" t="s">
        <v>1</v>
      </c>
      <c r="B71" s="435"/>
      <c r="C71" s="435"/>
      <c r="D71" s="435"/>
      <c r="E71" s="435"/>
      <c r="F71" s="435"/>
      <c r="G71" s="435"/>
      <c r="H71" s="435"/>
      <c r="I71" s="435"/>
      <c r="J71" s="435"/>
      <c r="K71" s="435"/>
      <c r="L71" s="435"/>
      <c r="M71" s="435"/>
      <c r="N71" s="435"/>
      <c r="O71" s="435"/>
      <c r="P71" s="435"/>
      <c r="Q71" s="435"/>
      <c r="R71" s="435"/>
      <c r="S71" s="435"/>
      <c r="T71" s="435"/>
      <c r="U71" s="89"/>
      <c r="V71" s="89"/>
      <c r="W71" s="89"/>
      <c r="X71" s="89"/>
    </row>
    <row r="72" spans="1:24" s="88" customFormat="1" ht="50.15" customHeight="1" x14ac:dyDescent="0.65">
      <c r="A72" s="436" t="s">
        <v>98</v>
      </c>
      <c r="B72" s="436"/>
      <c r="C72" s="436"/>
      <c r="D72" s="436"/>
      <c r="E72" s="436"/>
      <c r="F72" s="436"/>
      <c r="G72" s="436"/>
      <c r="H72" s="436" t="s">
        <v>99</v>
      </c>
      <c r="I72" s="436"/>
      <c r="J72" s="436"/>
      <c r="K72" s="436"/>
      <c r="L72" s="436"/>
      <c r="M72" s="436"/>
      <c r="N72" s="436"/>
      <c r="O72" s="436" t="s">
        <v>100</v>
      </c>
      <c r="P72" s="436"/>
      <c r="Q72" s="436"/>
      <c r="R72" s="436"/>
      <c r="S72" s="436"/>
      <c r="T72" s="436"/>
      <c r="U72" s="89"/>
      <c r="V72" s="89"/>
      <c r="W72" s="89"/>
      <c r="X72" s="89"/>
    </row>
    <row r="73" spans="1:24" s="88" customFormat="1" ht="50.15" customHeight="1" x14ac:dyDescent="0.65">
      <c r="A73" s="437">
        <f>A12</f>
        <v>0</v>
      </c>
      <c r="B73" s="437"/>
      <c r="C73" s="437"/>
      <c r="D73" s="437"/>
      <c r="E73" s="437"/>
      <c r="F73" s="437"/>
      <c r="G73" s="437"/>
      <c r="H73" s="438">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3" s="438"/>
      <c r="J73" s="438"/>
      <c r="K73" s="438"/>
      <c r="L73" s="438"/>
      <c r="M73" s="438"/>
      <c r="N73" s="438"/>
      <c r="O73" s="439" t="str">
        <f>IF(A73-H73=0,"1",A73-H73)</f>
        <v>1</v>
      </c>
      <c r="P73" s="439"/>
      <c r="Q73" s="439"/>
      <c r="R73" s="439"/>
      <c r="S73" s="439"/>
      <c r="T73" s="439"/>
      <c r="U73" s="89"/>
      <c r="V73" s="89"/>
      <c r="W73" s="89"/>
      <c r="X73" s="89"/>
    </row>
    <row r="74" spans="1:24" s="88" customFormat="1" ht="50.15" customHeight="1" x14ac:dyDescent="0.65">
      <c r="A74" s="97"/>
      <c r="B74" s="97"/>
      <c r="C74" s="98"/>
      <c r="D74" s="98"/>
      <c r="E74" s="90"/>
      <c r="F74" s="99"/>
      <c r="G74" s="99"/>
      <c r="H74" s="99"/>
      <c r="I74" s="99"/>
      <c r="J74" s="99"/>
      <c r="K74" s="99"/>
      <c r="L74" s="99"/>
      <c r="M74" s="99"/>
      <c r="N74" s="99"/>
      <c r="O74" s="100"/>
      <c r="P74" s="101"/>
      <c r="Q74" s="101"/>
      <c r="R74" s="101"/>
      <c r="S74" s="101"/>
      <c r="T74" s="101"/>
      <c r="U74" s="89"/>
      <c r="V74" s="89"/>
      <c r="W74" s="89"/>
      <c r="X74" s="89"/>
    </row>
    <row r="75" spans="1:24" s="88" customFormat="1" ht="50.15" customHeight="1" x14ac:dyDescent="0.65">
      <c r="A75" s="440" t="s">
        <v>101</v>
      </c>
      <c r="B75" s="440"/>
      <c r="C75" s="440"/>
      <c r="D75" s="440"/>
      <c r="E75" s="440"/>
      <c r="F75" s="440"/>
      <c r="G75" s="440"/>
      <c r="H75" s="440"/>
      <c r="I75" s="440"/>
      <c r="J75" s="440"/>
      <c r="K75" s="440"/>
      <c r="L75" s="440"/>
      <c r="M75" s="440"/>
      <c r="N75" s="440"/>
      <c r="O75" s="440"/>
      <c r="P75" s="440"/>
      <c r="Q75" s="440"/>
      <c r="R75" s="440"/>
      <c r="S75" s="440"/>
      <c r="T75" s="440"/>
      <c r="U75" s="89"/>
      <c r="V75" s="89"/>
      <c r="W75" s="89"/>
      <c r="X75" s="89"/>
    </row>
    <row r="76" spans="1:24" s="88" customFormat="1" ht="50.15" customHeight="1" x14ac:dyDescent="0.65">
      <c r="A76" s="436" t="s">
        <v>102</v>
      </c>
      <c r="B76" s="436"/>
      <c r="C76" s="436"/>
      <c r="D76" s="436"/>
      <c r="E76" s="436"/>
      <c r="F76" s="436"/>
      <c r="G76" s="436"/>
      <c r="H76" s="436" t="s">
        <v>99</v>
      </c>
      <c r="I76" s="436"/>
      <c r="J76" s="436"/>
      <c r="K76" s="436"/>
      <c r="L76" s="436"/>
      <c r="M76" s="436"/>
      <c r="N76" s="436"/>
      <c r="O76" s="436" t="s">
        <v>103</v>
      </c>
      <c r="P76" s="436"/>
      <c r="Q76" s="436"/>
      <c r="R76" s="436"/>
      <c r="S76" s="436"/>
      <c r="T76" s="436"/>
      <c r="U76" s="89"/>
      <c r="V76" s="89"/>
      <c r="W76" s="89"/>
      <c r="X76" s="89"/>
    </row>
    <row r="77" spans="1:24" s="88" customFormat="1" ht="50.15" customHeight="1" x14ac:dyDescent="0.65">
      <c r="A77" s="437" t="e">
        <f>O12</f>
        <v>#DIV/0!</v>
      </c>
      <c r="B77" s="437"/>
      <c r="C77" s="437"/>
      <c r="D77" s="437"/>
      <c r="E77" s="437"/>
      <c r="F77" s="437"/>
      <c r="G77" s="437"/>
      <c r="H77" s="441">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7" s="441"/>
      <c r="J77" s="441"/>
      <c r="K77" s="441"/>
      <c r="L77" s="441"/>
      <c r="M77" s="441"/>
      <c r="N77" s="441"/>
      <c r="O77" s="437" t="e">
        <f>IF(A77-H77=0,"1",A77-H77)</f>
        <v>#DIV/0!</v>
      </c>
      <c r="P77" s="437"/>
      <c r="Q77" s="437"/>
      <c r="R77" s="437"/>
      <c r="S77" s="437"/>
      <c r="T77" s="437"/>
      <c r="U77" s="89"/>
      <c r="V77" s="89"/>
      <c r="W77" s="89"/>
      <c r="X77" s="89"/>
    </row>
    <row r="78" spans="1:24" s="88" customFormat="1" ht="50.15" customHeight="1" x14ac:dyDescent="0.65">
      <c r="A78" s="102"/>
      <c r="B78" s="102"/>
      <c r="C78" s="102"/>
      <c r="D78" s="102"/>
      <c r="E78" s="102"/>
      <c r="F78" s="99"/>
      <c r="G78" s="99"/>
      <c r="H78" s="99"/>
      <c r="I78" s="99"/>
      <c r="J78" s="99"/>
      <c r="K78" s="99"/>
      <c r="L78" s="99"/>
      <c r="M78" s="99"/>
      <c r="N78" s="99"/>
      <c r="O78" s="100"/>
      <c r="P78" s="101"/>
      <c r="Q78" s="101"/>
      <c r="R78" s="101"/>
      <c r="S78" s="101"/>
      <c r="T78" s="101"/>
      <c r="U78" s="89"/>
      <c r="V78" s="89"/>
      <c r="W78" s="89"/>
      <c r="X78" s="89"/>
    </row>
    <row r="79" spans="1:24" s="88" customFormat="1" ht="50.15" customHeight="1" x14ac:dyDescent="0.65">
      <c r="A79" s="435" t="s">
        <v>104</v>
      </c>
      <c r="B79" s="435"/>
      <c r="C79" s="435"/>
      <c r="D79" s="435"/>
      <c r="E79" s="435"/>
      <c r="F79" s="435"/>
      <c r="G79" s="435"/>
      <c r="H79" s="435"/>
      <c r="I79" s="435"/>
      <c r="J79" s="435"/>
      <c r="K79" s="435"/>
      <c r="L79" s="435"/>
      <c r="M79" s="435"/>
      <c r="N79" s="435"/>
      <c r="O79" s="435"/>
      <c r="P79" s="435"/>
      <c r="Q79" s="435"/>
      <c r="R79" s="435"/>
      <c r="S79" s="435"/>
      <c r="T79" s="435"/>
      <c r="U79" s="89"/>
      <c r="V79" s="89"/>
      <c r="W79" s="89"/>
      <c r="X79" s="89"/>
    </row>
    <row r="80" spans="1:24" s="88" customFormat="1" ht="50.15" customHeight="1" x14ac:dyDescent="0.65">
      <c r="A80" s="436" t="s">
        <v>100</v>
      </c>
      <c r="B80" s="436"/>
      <c r="C80" s="436"/>
      <c r="D80" s="436"/>
      <c r="E80" s="436"/>
      <c r="F80" s="436"/>
      <c r="G80" s="436"/>
      <c r="H80" s="436" t="s">
        <v>103</v>
      </c>
      <c r="I80" s="436"/>
      <c r="J80" s="436"/>
      <c r="K80" s="436"/>
      <c r="L80" s="436"/>
      <c r="M80" s="436"/>
      <c r="N80" s="436"/>
      <c r="O80" s="436" t="s">
        <v>105</v>
      </c>
      <c r="P80" s="436"/>
      <c r="Q80" s="436"/>
      <c r="R80" s="436"/>
      <c r="S80" s="436"/>
      <c r="T80" s="436"/>
      <c r="U80" s="89"/>
      <c r="V80" s="89"/>
      <c r="W80" s="89"/>
      <c r="X80" s="89"/>
    </row>
    <row r="81" spans="1:24" s="88" customFormat="1" ht="148.5" customHeight="1" x14ac:dyDescent="0.65">
      <c r="A81" s="437" t="str">
        <f>O73</f>
        <v>1</v>
      </c>
      <c r="B81" s="437"/>
      <c r="C81" s="437"/>
      <c r="D81" s="437"/>
      <c r="E81" s="437"/>
      <c r="F81" s="437"/>
      <c r="G81" s="437"/>
      <c r="H81" s="437" t="e">
        <f>O77</f>
        <v>#DIV/0!</v>
      </c>
      <c r="I81" s="437"/>
      <c r="J81" s="437"/>
      <c r="K81" s="437"/>
      <c r="L81" s="437"/>
      <c r="M81" s="437"/>
      <c r="N81" s="437"/>
      <c r="O81" s="438"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#DIV/0!</v>
      </c>
      <c r="P81" s="438"/>
      <c r="Q81" s="438"/>
      <c r="R81" s="438"/>
      <c r="S81" s="438"/>
      <c r="T81" s="438"/>
      <c r="U81" s="89"/>
      <c r="V81" s="89"/>
      <c r="W81" s="89"/>
      <c r="X81" s="89"/>
    </row>
    <row r="82" spans="1:24" x14ac:dyDescent="0.65">
      <c r="A82" s="25"/>
      <c r="B82" s="25"/>
      <c r="C82" s="25"/>
      <c r="D82" s="26"/>
      <c r="E82" s="26"/>
      <c r="F82" s="27"/>
      <c r="G82" s="27"/>
      <c r="H82" s="27"/>
      <c r="I82" s="27"/>
      <c r="J82" s="27"/>
      <c r="K82" s="27"/>
      <c r="L82" s="27"/>
      <c r="M82" s="27"/>
      <c r="N82" s="27"/>
      <c r="O82" s="62"/>
      <c r="P82" s="63"/>
      <c r="Q82" s="63"/>
      <c r="R82" s="63"/>
      <c r="S82" s="63"/>
      <c r="T82" s="63"/>
    </row>
  </sheetData>
  <mergeCells count="217">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F62:H62"/>
    <mergeCell ref="A63:T63"/>
    <mergeCell ref="A64:E66"/>
    <mergeCell ref="F64:G64"/>
    <mergeCell ref="I64:T66"/>
    <mergeCell ref="F65:G65"/>
    <mergeCell ref="F66:G66"/>
    <mergeCell ref="A59:T59"/>
    <mergeCell ref="A60:E62"/>
    <mergeCell ref="F60:H60"/>
    <mergeCell ref="I60:J62"/>
    <mergeCell ref="K60:L62"/>
    <mergeCell ref="M60:N62"/>
    <mergeCell ref="O60:Q62"/>
    <mergeCell ref="R60:T62"/>
    <mergeCell ref="A69:T69"/>
    <mergeCell ref="A58:H58"/>
    <mergeCell ref="I58:J58"/>
    <mergeCell ref="K58:L58"/>
    <mergeCell ref="M58:N58"/>
    <mergeCell ref="M55:M57"/>
    <mergeCell ref="N55:N57"/>
    <mergeCell ref="O55:O57"/>
    <mergeCell ref="O58:Q58"/>
    <mergeCell ref="R58:T58"/>
    <mergeCell ref="P55:Q57"/>
    <mergeCell ref="R55:R57"/>
    <mergeCell ref="S55:T57"/>
    <mergeCell ref="A53:T53"/>
    <mergeCell ref="A54:G54"/>
    <mergeCell ref="P54:Q54"/>
    <mergeCell ref="S54:T54"/>
    <mergeCell ref="A55:E57"/>
    <mergeCell ref="F55:G55"/>
    <mergeCell ref="I55:I57"/>
    <mergeCell ref="J55:J57"/>
    <mergeCell ref="K55:K57"/>
    <mergeCell ref="L55:L57"/>
    <mergeCell ref="F56:G56"/>
    <mergeCell ref="F57:G57"/>
    <mergeCell ref="A52:G52"/>
    <mergeCell ref="I52:J52"/>
    <mergeCell ref="K52:L52"/>
    <mergeCell ref="M52:N52"/>
    <mergeCell ref="O52:Q52"/>
    <mergeCell ref="R52:T52"/>
    <mergeCell ref="M49:M51"/>
    <mergeCell ref="N49:N51"/>
    <mergeCell ref="O49:O51"/>
    <mergeCell ref="P49:Q51"/>
    <mergeCell ref="R49:R51"/>
    <mergeCell ref="S49:T51"/>
    <mergeCell ref="A49:E51"/>
    <mergeCell ref="F49:G49"/>
    <mergeCell ref="I49:I51"/>
    <mergeCell ref="J49:J51"/>
    <mergeCell ref="K49:K51"/>
    <mergeCell ref="L49:L51"/>
    <mergeCell ref="F50:G50"/>
    <mergeCell ref="F51:G51"/>
    <mergeCell ref="M47:M48"/>
    <mergeCell ref="N47:N48"/>
    <mergeCell ref="O47:O48"/>
    <mergeCell ref="P47:Q48"/>
    <mergeCell ref="R47:R48"/>
    <mergeCell ref="S47:T48"/>
    <mergeCell ref="A47:E48"/>
    <mergeCell ref="F47:G47"/>
    <mergeCell ref="I47:I48"/>
    <mergeCell ref="J47:J48"/>
    <mergeCell ref="K47:K48"/>
    <mergeCell ref="L47:L48"/>
    <mergeCell ref="F48:G48"/>
    <mergeCell ref="M45:M46"/>
    <mergeCell ref="N45:N46"/>
    <mergeCell ref="O45:O46"/>
    <mergeCell ref="P45:Q46"/>
    <mergeCell ref="R45:R46"/>
    <mergeCell ref="S45:T46"/>
    <mergeCell ref="A45:E46"/>
    <mergeCell ref="F45:G45"/>
    <mergeCell ref="I45:I46"/>
    <mergeCell ref="J45:J46"/>
    <mergeCell ref="K45:K46"/>
    <mergeCell ref="L45:L46"/>
    <mergeCell ref="F46:G46"/>
    <mergeCell ref="M42:M44"/>
    <mergeCell ref="N42:N44"/>
    <mergeCell ref="O42:O44"/>
    <mergeCell ref="P42:Q44"/>
    <mergeCell ref="R42:R44"/>
    <mergeCell ref="S42:T44"/>
    <mergeCell ref="A42:E44"/>
    <mergeCell ref="F42:G42"/>
    <mergeCell ref="I42:I44"/>
    <mergeCell ref="J42:J44"/>
    <mergeCell ref="K42:K44"/>
    <mergeCell ref="L42:L44"/>
    <mergeCell ref="F43:G43"/>
    <mergeCell ref="F44:G44"/>
    <mergeCell ref="M40:M41"/>
    <mergeCell ref="N40:N41"/>
    <mergeCell ref="O40:O41"/>
    <mergeCell ref="P40:Q41"/>
    <mergeCell ref="R40:R41"/>
    <mergeCell ref="S40:T41"/>
    <mergeCell ref="A40:E41"/>
    <mergeCell ref="F40:G40"/>
    <mergeCell ref="I40:I41"/>
    <mergeCell ref="J40:J41"/>
    <mergeCell ref="K40:K41"/>
    <mergeCell ref="L40:L41"/>
    <mergeCell ref="F41:G41"/>
    <mergeCell ref="M38:M39"/>
    <mergeCell ref="N38:N39"/>
    <mergeCell ref="O38:O39"/>
    <mergeCell ref="P38:Q39"/>
    <mergeCell ref="R38:R39"/>
    <mergeCell ref="S38:T39"/>
    <mergeCell ref="A38:E39"/>
    <mergeCell ref="F38:G38"/>
    <mergeCell ref="I38:I39"/>
    <mergeCell ref="J38:J39"/>
    <mergeCell ref="K38:K39"/>
    <mergeCell ref="L38:L39"/>
    <mergeCell ref="F39:G39"/>
    <mergeCell ref="N36:N37"/>
    <mergeCell ref="O36:O37"/>
    <mergeCell ref="P36:Q37"/>
    <mergeCell ref="R36:R37"/>
    <mergeCell ref="S36:T37"/>
    <mergeCell ref="F37:G37"/>
    <mergeCell ref="A35:G35"/>
    <mergeCell ref="P35:Q35"/>
    <mergeCell ref="S35:T35"/>
    <mergeCell ref="A36:E37"/>
    <mergeCell ref="F36:G36"/>
    <mergeCell ref="I36:I37"/>
    <mergeCell ref="J36:J37"/>
    <mergeCell ref="K36:K37"/>
    <mergeCell ref="L36:L37"/>
    <mergeCell ref="M36:M37"/>
    <mergeCell ref="A28:G28"/>
    <mergeCell ref="A29:G29"/>
    <mergeCell ref="A30:G30"/>
    <mergeCell ref="A31:G31"/>
    <mergeCell ref="A33:T33"/>
    <mergeCell ref="A34:T34"/>
    <mergeCell ref="A22:F22"/>
    <mergeCell ref="H22:N22"/>
    <mergeCell ref="A23:F23"/>
    <mergeCell ref="H23:N23"/>
    <mergeCell ref="A26:G26"/>
    <mergeCell ref="A27:G27"/>
    <mergeCell ref="A21:F21"/>
    <mergeCell ref="H21:N21"/>
    <mergeCell ref="O12:P12"/>
    <mergeCell ref="Q12:T12"/>
    <mergeCell ref="A14:T14"/>
    <mergeCell ref="A15:T15"/>
    <mergeCell ref="A16:F18"/>
    <mergeCell ref="G16:N18"/>
    <mergeCell ref="O16:T16"/>
    <mergeCell ref="O17:Q17"/>
    <mergeCell ref="R17:T17"/>
    <mergeCell ref="B12:C12"/>
    <mergeCell ref="D12:F12"/>
    <mergeCell ref="G12:H12"/>
    <mergeCell ref="I12:J12"/>
    <mergeCell ref="K12:L12"/>
    <mergeCell ref="M12:N12"/>
    <mergeCell ref="A19:F19"/>
    <mergeCell ref="H19:N19"/>
    <mergeCell ref="A20:F20"/>
    <mergeCell ref="H20:N20"/>
    <mergeCell ref="A9:T9"/>
    <mergeCell ref="A10:A11"/>
    <mergeCell ref="B10:P10"/>
    <mergeCell ref="Q10:T11"/>
    <mergeCell ref="B11:C11"/>
    <mergeCell ref="D11:F11"/>
    <mergeCell ref="G11:H11"/>
    <mergeCell ref="I11:J11"/>
    <mergeCell ref="K11:L11"/>
    <mergeCell ref="M11:N11"/>
    <mergeCell ref="O11:P11"/>
    <mergeCell ref="B1:T1"/>
    <mergeCell ref="B2:T2"/>
    <mergeCell ref="B3:T3"/>
    <mergeCell ref="A5:T5"/>
    <mergeCell ref="B6:C6"/>
    <mergeCell ref="D6:T6"/>
    <mergeCell ref="B7:C7"/>
    <mergeCell ref="D7:T7"/>
    <mergeCell ref="A8:T8"/>
  </mergeCells>
  <conditionalFormatting sqref="O81">
    <cfRule type="expression" dxfId="43" priority="8" stopIfTrue="1">
      <formula>LEFT(O81,4)="ALTO"</formula>
    </cfRule>
    <cfRule type="expression" dxfId="42" priority="9" stopIfTrue="1">
      <formula>LEFT(O81,8)="MODERADO"</formula>
    </cfRule>
    <cfRule type="expression" dxfId="41" priority="10" stopIfTrue="1">
      <formula>LEFT(O81,7)="EXTREMO"</formula>
    </cfRule>
    <cfRule type="expression" dxfId="40" priority="11" stopIfTrue="1">
      <formula>LEFT(O81,4)="BAJO"</formula>
    </cfRule>
  </conditionalFormatting>
  <conditionalFormatting sqref="I64:T66">
    <cfRule type="containsText" dxfId="39" priority="5" stopIfTrue="1" operator="containsText" text="Fuerte">
      <formula>NOT(ISERROR(SEARCH("Fuerte",I64)))</formula>
    </cfRule>
    <cfRule type="containsText" dxfId="38" priority="6" stopIfTrue="1" operator="containsText" text="Moderado">
      <formula>NOT(ISERROR(SEARCH("Moderado",I64)))</formula>
    </cfRule>
    <cfRule type="containsText" dxfId="37" priority="7" stopIfTrue="1" operator="containsText" text="BAJO">
      <formula>NOT(ISERROR(SEARCH("BAJO",I64)))</formula>
    </cfRule>
  </conditionalFormatting>
  <conditionalFormatting sqref="Q12:T12">
    <cfRule type="containsText" dxfId="36" priority="1" operator="containsText" text="EXTREMO">
      <formula>NOT(ISERROR(SEARCH("EXTREMO",Q12)))</formula>
    </cfRule>
    <cfRule type="containsText" dxfId="35" priority="2" operator="containsText" text="MODERADO">
      <formula>NOT(ISERROR(SEARCH("MODERADO",Q12)))</formula>
    </cfRule>
    <cfRule type="containsText" dxfId="34" priority="3" operator="containsText" text="ALTO">
      <formula>NOT(ISERROR(SEARCH("ALTO",Q12)))</formula>
    </cfRule>
    <cfRule type="containsText" dxfId="33" priority="4" operator="containsText" text="BAJO">
      <formula>NOT(ISERROR(SEARCH("BAJO",Q12)))</formula>
    </cfRule>
  </conditionalFormatting>
  <pageMargins left="0.7" right="0.7" top="0.75" bottom="0.75" header="0.3" footer="0.3"/>
  <pageSetup paperSize="9" scale="10" orientation="portrait"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6" tint="-0.249977111117893"/>
  </sheetPr>
  <dimension ref="A1:X82"/>
  <sheetViews>
    <sheetView view="pageBreakPreview" topLeftCell="F47" zoomScale="28" zoomScaleNormal="70" zoomScaleSheetLayoutView="28" workbookViewId="0">
      <selection activeCell="A10" sqref="A10:P11"/>
    </sheetView>
  </sheetViews>
  <sheetFormatPr baseColWidth="10" defaultColWidth="11.453125" defaultRowHeight="30" x14ac:dyDescent="0.6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89" customWidth="1"/>
    <col min="22" max="24" width="11.453125" style="89"/>
    <col min="25" max="16384" width="11.453125" style="44"/>
  </cols>
  <sheetData>
    <row r="1" spans="1:24" ht="71.25" customHeight="1" x14ac:dyDescent="0.6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4" ht="71.25" customHeight="1" x14ac:dyDescent="0.6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4" ht="71.25" customHeight="1" x14ac:dyDescent="0.6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4" ht="30" customHeight="1" x14ac:dyDescent="0.65">
      <c r="A4" s="28"/>
      <c r="B4" s="28"/>
      <c r="C4" s="29"/>
      <c r="D4" s="29"/>
      <c r="E4" s="29"/>
      <c r="F4" s="29"/>
      <c r="G4" s="29"/>
      <c r="H4" s="29"/>
      <c r="I4" s="29"/>
      <c r="J4" s="29"/>
      <c r="K4" s="29"/>
      <c r="L4" s="29"/>
      <c r="M4" s="29"/>
      <c r="N4" s="29"/>
      <c r="O4" s="45"/>
      <c r="P4" s="46"/>
      <c r="Q4" s="46"/>
      <c r="R4" s="46"/>
      <c r="S4" s="46"/>
      <c r="T4" s="46"/>
    </row>
    <row r="5" spans="1:24" ht="66" customHeight="1" x14ac:dyDescent="0.65">
      <c r="A5" s="523" t="s">
        <v>190</v>
      </c>
      <c r="B5" s="523"/>
      <c r="C5" s="523"/>
      <c r="D5" s="523"/>
      <c r="E5" s="523"/>
      <c r="F5" s="523"/>
      <c r="G5" s="523"/>
      <c r="H5" s="523"/>
      <c r="I5" s="523"/>
      <c r="J5" s="523"/>
      <c r="K5" s="523"/>
      <c r="L5" s="523"/>
      <c r="M5" s="523"/>
      <c r="N5" s="523"/>
      <c r="O5" s="523"/>
      <c r="P5" s="523"/>
      <c r="Q5" s="523"/>
      <c r="R5" s="523"/>
      <c r="S5" s="523"/>
      <c r="T5" s="523"/>
    </row>
    <row r="6" spans="1:24" ht="81" customHeight="1" x14ac:dyDescent="0.65">
      <c r="A6" s="104" t="s">
        <v>60</v>
      </c>
      <c r="B6" s="525" t="s">
        <v>34</v>
      </c>
      <c r="C6" s="527"/>
      <c r="D6" s="525" t="s">
        <v>162</v>
      </c>
      <c r="E6" s="526"/>
      <c r="F6" s="526"/>
      <c r="G6" s="526"/>
      <c r="H6" s="526"/>
      <c r="I6" s="526"/>
      <c r="J6" s="526"/>
      <c r="K6" s="526"/>
      <c r="L6" s="526"/>
      <c r="M6" s="526"/>
      <c r="N6" s="526"/>
      <c r="O6" s="526"/>
      <c r="P6" s="526"/>
      <c r="Q6" s="526"/>
      <c r="R6" s="526"/>
      <c r="S6" s="526"/>
      <c r="T6" s="527"/>
    </row>
    <row r="7" spans="1:24" ht="91.5" customHeight="1" x14ac:dyDescent="0.65">
      <c r="A7" s="125">
        <f>'MAPA DE RIESGOS'!A104</f>
        <v>0</v>
      </c>
      <c r="B7" s="538">
        <f>'MAPA DE RIESGOS'!C104</f>
        <v>0</v>
      </c>
      <c r="C7" s="539"/>
      <c r="D7" s="538">
        <f>'MAPA DE RIESGOS'!B104</f>
        <v>0</v>
      </c>
      <c r="E7" s="540"/>
      <c r="F7" s="540"/>
      <c r="G7" s="540"/>
      <c r="H7" s="540"/>
      <c r="I7" s="540"/>
      <c r="J7" s="540"/>
      <c r="K7" s="540"/>
      <c r="L7" s="540"/>
      <c r="M7" s="540"/>
      <c r="N7" s="540"/>
      <c r="O7" s="540"/>
      <c r="P7" s="540"/>
      <c r="Q7" s="540"/>
      <c r="R7" s="540"/>
      <c r="S7" s="540"/>
      <c r="T7" s="539"/>
    </row>
    <row r="8" spans="1:24" ht="34.5" customHeight="1" x14ac:dyDescent="0.65">
      <c r="A8" s="541"/>
      <c r="B8" s="541"/>
      <c r="C8" s="541"/>
      <c r="D8" s="541"/>
      <c r="E8" s="541"/>
      <c r="F8" s="541"/>
      <c r="G8" s="541"/>
      <c r="H8" s="541"/>
      <c r="I8" s="541"/>
      <c r="J8" s="541"/>
      <c r="K8" s="541"/>
      <c r="L8" s="541"/>
      <c r="M8" s="541"/>
      <c r="N8" s="541"/>
      <c r="O8" s="541"/>
      <c r="P8" s="541"/>
      <c r="Q8" s="541"/>
      <c r="R8" s="541"/>
      <c r="S8" s="541"/>
      <c r="T8" s="541"/>
    </row>
    <row r="9" spans="1:24" ht="66" customHeight="1" x14ac:dyDescent="0.65">
      <c r="A9" s="578" t="s">
        <v>136</v>
      </c>
      <c r="B9" s="579"/>
      <c r="C9" s="579"/>
      <c r="D9" s="579"/>
      <c r="E9" s="579"/>
      <c r="F9" s="579"/>
      <c r="G9" s="579"/>
      <c r="H9" s="579"/>
      <c r="I9" s="579"/>
      <c r="J9" s="579"/>
      <c r="K9" s="579"/>
      <c r="L9" s="579"/>
      <c r="M9" s="579"/>
      <c r="N9" s="579"/>
      <c r="O9" s="579"/>
      <c r="P9" s="579"/>
      <c r="Q9" s="579"/>
      <c r="R9" s="579"/>
      <c r="S9" s="579"/>
      <c r="T9" s="580"/>
    </row>
    <row r="10" spans="1:24" s="64" customFormat="1" ht="50.15" customHeight="1" x14ac:dyDescent="0.65">
      <c r="A10" s="573" t="s">
        <v>63</v>
      </c>
      <c r="B10" s="573" t="s">
        <v>64</v>
      </c>
      <c r="C10" s="573"/>
      <c r="D10" s="573"/>
      <c r="E10" s="573"/>
      <c r="F10" s="573"/>
      <c r="G10" s="573"/>
      <c r="H10" s="573"/>
      <c r="I10" s="573"/>
      <c r="J10" s="573"/>
      <c r="K10" s="573"/>
      <c r="L10" s="573"/>
      <c r="M10" s="573"/>
      <c r="N10" s="573"/>
      <c r="O10" s="573"/>
      <c r="P10" s="573"/>
      <c r="Q10" s="572" t="s">
        <v>62</v>
      </c>
      <c r="R10" s="572"/>
      <c r="S10" s="572"/>
      <c r="T10" s="572"/>
      <c r="U10" s="89"/>
      <c r="V10" s="89"/>
      <c r="W10" s="89"/>
      <c r="X10" s="89"/>
    </row>
    <row r="11" spans="1:24" s="64" customFormat="1" ht="73.5" customHeight="1" x14ac:dyDescent="0.65">
      <c r="A11" s="573"/>
      <c r="B11" s="573" t="s">
        <v>66</v>
      </c>
      <c r="C11" s="573"/>
      <c r="D11" s="573" t="s">
        <v>67</v>
      </c>
      <c r="E11" s="573"/>
      <c r="F11" s="573"/>
      <c r="G11" s="573" t="s">
        <v>68</v>
      </c>
      <c r="H11" s="573"/>
      <c r="I11" s="573" t="s">
        <v>69</v>
      </c>
      <c r="J11" s="573"/>
      <c r="K11" s="573" t="s">
        <v>70</v>
      </c>
      <c r="L11" s="573"/>
      <c r="M11" s="573" t="s">
        <v>71</v>
      </c>
      <c r="N11" s="573"/>
      <c r="O11" s="573" t="s">
        <v>65</v>
      </c>
      <c r="P11" s="573"/>
      <c r="Q11" s="572"/>
      <c r="R11" s="572"/>
      <c r="S11" s="572"/>
      <c r="T11" s="572"/>
      <c r="U11" s="89"/>
      <c r="V11" s="89"/>
      <c r="W11" s="89"/>
      <c r="X11" s="89"/>
    </row>
    <row r="12" spans="1:24" s="88" customFormat="1" ht="102" customHeight="1" x14ac:dyDescent="0.65">
      <c r="A12" s="130">
        <f>'MAPA DE RIESGOS'!G104</f>
        <v>0</v>
      </c>
      <c r="B12" s="576"/>
      <c r="C12" s="576"/>
      <c r="D12" s="577"/>
      <c r="E12" s="577"/>
      <c r="F12" s="577"/>
      <c r="G12" s="577"/>
      <c r="H12" s="577"/>
      <c r="I12" s="577"/>
      <c r="J12" s="577"/>
      <c r="K12" s="577"/>
      <c r="L12" s="577"/>
      <c r="M12" s="577"/>
      <c r="N12" s="577"/>
      <c r="O12" s="574" t="e">
        <f>ROUND(AVERAGE(B12:N12),0)</f>
        <v>#DIV/0!</v>
      </c>
      <c r="P12" s="574"/>
      <c r="Q12" s="575" t="e">
        <f>IF(OR(AND(A12=1,O12=1),AND(A12=2,O12=1),AND(A12=1,O12=2),AND(A12=2,O12=2),AND(A12=3,O12=1)),"BAJO",IF(OR(AND(A12=4,O12=1),AND(A12=3,O12=2),AND(A12=2,O12=3),AND(A12=1,O12=3)),"MODERADO",IF(OR(AND(A12=5,O12=1),AND(A12=5,O12=2),AND(A12=4,O12=2),AND(A12=4,O12=3),AND(A12=3,O12=3),AND(A12=2,O12=4),AND(A12=1,O12=4),AND(A12=1,O12=5)),"ALTO",IF(OR(AND(A12=5,O12=3),AND(A12=5,O12=4),AND(A12=4,O12=4),AND(A12=3,O12=4),AND(A12=5,O12=5),AND(A12=4,O12=5),AND(A12=3,O12=5),AND(A12=2,O12=5)),"EXTREMO",""))))</f>
        <v>#DIV/0!</v>
      </c>
      <c r="R12" s="575"/>
      <c r="S12" s="575"/>
      <c r="T12" s="575"/>
      <c r="U12" s="89"/>
      <c r="V12" s="89"/>
      <c r="W12" s="89"/>
      <c r="X12" s="89"/>
    </row>
    <row r="13" spans="1:24" ht="47.25" customHeight="1" x14ac:dyDescent="0.65">
      <c r="A13" s="30"/>
      <c r="B13" s="30"/>
      <c r="C13" s="30"/>
      <c r="D13" s="31"/>
      <c r="E13" s="31"/>
      <c r="F13" s="32"/>
      <c r="G13" s="32"/>
      <c r="H13" s="32"/>
      <c r="I13" s="32"/>
      <c r="J13" s="32"/>
      <c r="K13" s="31"/>
      <c r="L13" s="31"/>
      <c r="M13" s="31"/>
      <c r="N13" s="31"/>
      <c r="O13" s="45"/>
      <c r="P13" s="46"/>
      <c r="Q13" s="46"/>
      <c r="R13" s="46"/>
      <c r="S13" s="46"/>
      <c r="T13" s="46"/>
    </row>
    <row r="14" spans="1:24" ht="73.5" customHeight="1" x14ac:dyDescent="0.65">
      <c r="A14" s="523" t="s">
        <v>72</v>
      </c>
      <c r="B14" s="523"/>
      <c r="C14" s="523"/>
      <c r="D14" s="523"/>
      <c r="E14" s="523"/>
      <c r="F14" s="523"/>
      <c r="G14" s="523"/>
      <c r="H14" s="523"/>
      <c r="I14" s="523"/>
      <c r="J14" s="523"/>
      <c r="K14" s="523"/>
      <c r="L14" s="523"/>
      <c r="M14" s="523"/>
      <c r="N14" s="523"/>
      <c r="O14" s="523"/>
      <c r="P14" s="523"/>
      <c r="Q14" s="523"/>
      <c r="R14" s="523"/>
      <c r="S14" s="523"/>
      <c r="T14" s="523"/>
    </row>
    <row r="15" spans="1:24" ht="73.5" customHeight="1" x14ac:dyDescent="0.65">
      <c r="A15" s="533" t="s">
        <v>73</v>
      </c>
      <c r="B15" s="533"/>
      <c r="C15" s="533"/>
      <c r="D15" s="533"/>
      <c r="E15" s="533"/>
      <c r="F15" s="533"/>
      <c r="G15" s="533"/>
      <c r="H15" s="533"/>
      <c r="I15" s="533"/>
      <c r="J15" s="533"/>
      <c r="K15" s="533"/>
      <c r="L15" s="533"/>
      <c r="M15" s="533"/>
      <c r="N15" s="533"/>
      <c r="O15" s="533"/>
      <c r="P15" s="533"/>
      <c r="Q15" s="533"/>
      <c r="R15" s="533"/>
      <c r="S15" s="533"/>
      <c r="T15" s="533"/>
    </row>
    <row r="16" spans="1:24" ht="72" customHeight="1" x14ac:dyDescent="0.65">
      <c r="A16" s="545" t="s">
        <v>191</v>
      </c>
      <c r="B16" s="546"/>
      <c r="C16" s="546"/>
      <c r="D16" s="546"/>
      <c r="E16" s="546"/>
      <c r="F16" s="547"/>
      <c r="G16" s="545" t="s">
        <v>168</v>
      </c>
      <c r="H16" s="546"/>
      <c r="I16" s="546"/>
      <c r="J16" s="546"/>
      <c r="K16" s="546"/>
      <c r="L16" s="546"/>
      <c r="M16" s="546"/>
      <c r="N16" s="547"/>
      <c r="O16" s="442" t="s">
        <v>142</v>
      </c>
      <c r="P16" s="442"/>
      <c r="Q16" s="442"/>
      <c r="R16" s="442"/>
      <c r="S16" s="442"/>
      <c r="T16" s="442"/>
    </row>
    <row r="17" spans="1:20" ht="30" customHeight="1" x14ac:dyDescent="0.65">
      <c r="A17" s="548"/>
      <c r="B17" s="549"/>
      <c r="C17" s="549"/>
      <c r="D17" s="549"/>
      <c r="E17" s="549"/>
      <c r="F17" s="550"/>
      <c r="G17" s="548"/>
      <c r="H17" s="549"/>
      <c r="I17" s="549"/>
      <c r="J17" s="549"/>
      <c r="K17" s="549"/>
      <c r="L17" s="549"/>
      <c r="M17" s="549"/>
      <c r="N17" s="550"/>
      <c r="O17" s="522" t="s">
        <v>1</v>
      </c>
      <c r="P17" s="522"/>
      <c r="Q17" s="522"/>
      <c r="R17" s="522" t="s">
        <v>0</v>
      </c>
      <c r="S17" s="522"/>
      <c r="T17" s="522"/>
    </row>
    <row r="18" spans="1:20" ht="54" customHeight="1" x14ac:dyDescent="0.65">
      <c r="A18" s="551"/>
      <c r="B18" s="552"/>
      <c r="C18" s="552"/>
      <c r="D18" s="552"/>
      <c r="E18" s="552"/>
      <c r="F18" s="553"/>
      <c r="G18" s="551"/>
      <c r="H18" s="552"/>
      <c r="I18" s="552"/>
      <c r="J18" s="552"/>
      <c r="K18" s="552"/>
      <c r="L18" s="552"/>
      <c r="M18" s="552"/>
      <c r="N18" s="553"/>
      <c r="O18" s="127" t="s">
        <v>166</v>
      </c>
      <c r="P18" s="127" t="s">
        <v>167</v>
      </c>
      <c r="Q18" s="127" t="s">
        <v>169</v>
      </c>
      <c r="R18" s="127" t="s">
        <v>166</v>
      </c>
      <c r="S18" s="127" t="s">
        <v>167</v>
      </c>
      <c r="T18" s="127" t="s">
        <v>169</v>
      </c>
    </row>
    <row r="19" spans="1:20" ht="49.5" customHeight="1" x14ac:dyDescent="0.65">
      <c r="A19" s="542">
        <f>'MAPA DE RIESGOS'!E104</f>
        <v>0</v>
      </c>
      <c r="B19" s="543"/>
      <c r="C19" s="543"/>
      <c r="D19" s="543"/>
      <c r="E19" s="543"/>
      <c r="F19" s="544"/>
      <c r="G19" s="114" t="s">
        <v>74</v>
      </c>
      <c r="H19" s="542">
        <f>'MAPA DE RIESGOS'!J104</f>
        <v>0</v>
      </c>
      <c r="I19" s="543"/>
      <c r="J19" s="543"/>
      <c r="K19" s="543"/>
      <c r="L19" s="543"/>
      <c r="M19" s="543"/>
      <c r="N19" s="543"/>
      <c r="O19" s="87"/>
      <c r="P19" s="87"/>
      <c r="Q19" s="86"/>
      <c r="R19" s="86"/>
      <c r="S19" s="86"/>
      <c r="T19" s="86"/>
    </row>
    <row r="20" spans="1:20" ht="50.15" customHeight="1" x14ac:dyDescent="0.65">
      <c r="A20" s="542">
        <f>'MAPA DE RIESGOS'!E105</f>
        <v>0</v>
      </c>
      <c r="B20" s="543"/>
      <c r="C20" s="543"/>
      <c r="D20" s="543"/>
      <c r="E20" s="543"/>
      <c r="F20" s="544"/>
      <c r="G20" s="114" t="s">
        <v>75</v>
      </c>
      <c r="H20" s="542">
        <f>'MAPA DE RIESGOS'!J105</f>
        <v>0</v>
      </c>
      <c r="I20" s="543"/>
      <c r="J20" s="543"/>
      <c r="K20" s="543"/>
      <c r="L20" s="543"/>
      <c r="M20" s="543"/>
      <c r="N20" s="543"/>
      <c r="O20" s="87"/>
      <c r="P20" s="87"/>
      <c r="Q20" s="86"/>
      <c r="R20" s="86"/>
      <c r="S20" s="86"/>
      <c r="T20" s="86"/>
    </row>
    <row r="21" spans="1:20" ht="50.15" customHeight="1" x14ac:dyDescent="0.65">
      <c r="A21" s="542">
        <f>'MAPA DE RIESGOS'!E106</f>
        <v>0</v>
      </c>
      <c r="B21" s="543"/>
      <c r="C21" s="543"/>
      <c r="D21" s="543"/>
      <c r="E21" s="543"/>
      <c r="F21" s="544"/>
      <c r="G21" s="114" t="s">
        <v>76</v>
      </c>
      <c r="H21" s="542">
        <f>'MAPA DE RIESGOS'!J106</f>
        <v>0</v>
      </c>
      <c r="I21" s="543"/>
      <c r="J21" s="543"/>
      <c r="K21" s="543"/>
      <c r="L21" s="543"/>
      <c r="M21" s="543"/>
      <c r="N21" s="543"/>
      <c r="O21" s="87"/>
      <c r="P21" s="87"/>
      <c r="Q21" s="86"/>
      <c r="R21" s="86"/>
      <c r="S21" s="86"/>
      <c r="T21" s="86"/>
    </row>
    <row r="22" spans="1:20" ht="50.15" customHeight="1" x14ac:dyDescent="0.65">
      <c r="A22" s="542">
        <f>'MAPA DE RIESGOS'!E107</f>
        <v>0</v>
      </c>
      <c r="B22" s="543"/>
      <c r="C22" s="543"/>
      <c r="D22" s="543"/>
      <c r="E22" s="543"/>
      <c r="F22" s="544"/>
      <c r="G22" s="114" t="s">
        <v>77</v>
      </c>
      <c r="H22" s="542">
        <f>'MAPA DE RIESGOS'!J107</f>
        <v>0</v>
      </c>
      <c r="I22" s="543"/>
      <c r="J22" s="543"/>
      <c r="K22" s="543"/>
      <c r="L22" s="543"/>
      <c r="M22" s="543"/>
      <c r="N22" s="543"/>
      <c r="O22" s="87"/>
      <c r="P22" s="87"/>
      <c r="Q22" s="86"/>
      <c r="R22" s="86"/>
      <c r="S22" s="86"/>
      <c r="T22" s="86"/>
    </row>
    <row r="23" spans="1:20" ht="50.15" customHeight="1" x14ac:dyDescent="0.65">
      <c r="A23" s="542">
        <f>'MAPA DE RIESGOS'!E108</f>
        <v>0</v>
      </c>
      <c r="B23" s="543"/>
      <c r="C23" s="543"/>
      <c r="D23" s="543"/>
      <c r="E23" s="543"/>
      <c r="F23" s="544"/>
      <c r="G23" s="114" t="s">
        <v>78</v>
      </c>
      <c r="H23" s="542">
        <f>'MAPA DE RIESGOS'!J108</f>
        <v>0</v>
      </c>
      <c r="I23" s="543"/>
      <c r="J23" s="543"/>
      <c r="K23" s="543"/>
      <c r="L23" s="543"/>
      <c r="M23" s="543"/>
      <c r="N23" s="543"/>
      <c r="O23" s="87"/>
      <c r="P23" s="87"/>
      <c r="Q23" s="86"/>
      <c r="R23" s="86"/>
      <c r="S23" s="86"/>
      <c r="T23" s="86"/>
    </row>
    <row r="24" spans="1:20" ht="30" customHeight="1" x14ac:dyDescent="0.65">
      <c r="A24" s="33"/>
      <c r="B24" s="33"/>
      <c r="C24" s="34"/>
      <c r="D24" s="34"/>
      <c r="E24" s="34"/>
      <c r="F24" s="34"/>
      <c r="G24" s="34"/>
      <c r="H24" s="34"/>
      <c r="I24" s="34"/>
      <c r="J24" s="34"/>
      <c r="K24" s="34"/>
      <c r="L24" s="34"/>
      <c r="M24" s="34"/>
      <c r="N24" s="34"/>
      <c r="O24" s="45"/>
      <c r="P24" s="46"/>
      <c r="Q24" s="46"/>
      <c r="R24" s="46"/>
      <c r="S24" s="46"/>
      <c r="T24" s="46"/>
    </row>
    <row r="25" spans="1:20" ht="30" customHeight="1" x14ac:dyDescent="0.65">
      <c r="A25" s="36"/>
      <c r="B25" s="36"/>
      <c r="C25" s="37"/>
      <c r="D25" s="37"/>
      <c r="E25" s="49"/>
      <c r="F25" s="49"/>
      <c r="G25" s="49"/>
      <c r="H25" s="49"/>
      <c r="I25" s="49"/>
      <c r="J25" s="38"/>
      <c r="K25" s="38"/>
      <c r="L25" s="39"/>
      <c r="M25" s="39"/>
      <c r="N25" s="40"/>
      <c r="O25" s="50"/>
      <c r="P25" s="51"/>
      <c r="Q25" s="51"/>
      <c r="R25" s="51"/>
      <c r="S25" s="51"/>
      <c r="T25" s="51"/>
    </row>
    <row r="26" spans="1:20" ht="54" customHeight="1" x14ac:dyDescent="0.65">
      <c r="A26" s="495" t="s">
        <v>170</v>
      </c>
      <c r="B26" s="495"/>
      <c r="C26" s="495"/>
      <c r="D26" s="495"/>
      <c r="E26" s="495"/>
      <c r="F26" s="495"/>
      <c r="G26" s="496"/>
      <c r="H26" s="107">
        <f>COUNTIF(O19:O23,"x")</f>
        <v>0</v>
      </c>
      <c r="I26" s="36"/>
      <c r="J26" s="36"/>
      <c r="K26" s="36"/>
      <c r="L26" s="39"/>
      <c r="M26" s="39"/>
      <c r="N26" s="52"/>
      <c r="O26" s="53"/>
      <c r="P26" s="54"/>
      <c r="Q26" s="54"/>
      <c r="R26" s="54"/>
      <c r="S26" s="54"/>
      <c r="T26" s="54"/>
    </row>
    <row r="27" spans="1:20" ht="54" customHeight="1" x14ac:dyDescent="0.65">
      <c r="A27" s="495" t="s">
        <v>171</v>
      </c>
      <c r="B27" s="495"/>
      <c r="C27" s="495"/>
      <c r="D27" s="495"/>
      <c r="E27" s="495"/>
      <c r="F27" s="495"/>
      <c r="G27" s="496"/>
      <c r="H27" s="107">
        <f>COUNTIF(P19:P23,"x")</f>
        <v>0</v>
      </c>
      <c r="I27" s="36"/>
      <c r="J27" s="36"/>
      <c r="K27" s="36"/>
      <c r="L27" s="39"/>
      <c r="M27" s="39"/>
      <c r="N27" s="52"/>
      <c r="O27" s="53"/>
      <c r="P27" s="54"/>
      <c r="Q27" s="54"/>
      <c r="R27" s="54"/>
      <c r="S27" s="54"/>
      <c r="T27" s="54"/>
    </row>
    <row r="28" spans="1:20" ht="54" customHeight="1" x14ac:dyDescent="0.65">
      <c r="A28" s="495" t="s">
        <v>172</v>
      </c>
      <c r="B28" s="495"/>
      <c r="C28" s="495"/>
      <c r="D28" s="495"/>
      <c r="E28" s="495"/>
      <c r="F28" s="495"/>
      <c r="G28" s="496"/>
      <c r="H28" s="107">
        <f>COUNTIF(Q19:Q23,"x")</f>
        <v>0</v>
      </c>
      <c r="I28" s="36"/>
      <c r="J28" s="36"/>
      <c r="K28" s="36"/>
      <c r="L28" s="39"/>
      <c r="M28" s="39"/>
      <c r="N28" s="52"/>
      <c r="O28" s="53"/>
      <c r="P28" s="54"/>
      <c r="Q28" s="54"/>
      <c r="R28" s="54"/>
      <c r="S28" s="54"/>
      <c r="T28" s="54"/>
    </row>
    <row r="29" spans="1:20" ht="54" customHeight="1" x14ac:dyDescent="0.65">
      <c r="A29" s="495" t="s">
        <v>173</v>
      </c>
      <c r="B29" s="495"/>
      <c r="C29" s="495"/>
      <c r="D29" s="495"/>
      <c r="E29" s="495"/>
      <c r="F29" s="495"/>
      <c r="G29" s="496"/>
      <c r="H29" s="107">
        <f>COUNTIF(R19:R23,"x")</f>
        <v>0</v>
      </c>
      <c r="I29" s="40"/>
      <c r="J29" s="40"/>
      <c r="K29" s="40"/>
      <c r="L29" s="55"/>
      <c r="M29" s="55"/>
      <c r="N29" s="55"/>
      <c r="O29" s="56"/>
      <c r="P29" s="57"/>
      <c r="Q29" s="57"/>
      <c r="R29" s="57"/>
      <c r="S29" s="57"/>
      <c r="T29" s="57"/>
    </row>
    <row r="30" spans="1:20" ht="54" customHeight="1" x14ac:dyDescent="0.65">
      <c r="A30" s="495" t="s">
        <v>174</v>
      </c>
      <c r="B30" s="495"/>
      <c r="C30" s="495"/>
      <c r="D30" s="495"/>
      <c r="E30" s="495"/>
      <c r="F30" s="495"/>
      <c r="G30" s="496"/>
      <c r="H30" s="107">
        <f>COUNTIF(S19:S23,"x")</f>
        <v>0</v>
      </c>
      <c r="I30" s="40"/>
      <c r="J30" s="40"/>
      <c r="K30" s="40"/>
      <c r="L30" s="55"/>
      <c r="M30" s="55"/>
      <c r="N30" s="55"/>
      <c r="O30" s="56"/>
      <c r="P30" s="57"/>
      <c r="Q30" s="57"/>
      <c r="R30" s="57"/>
      <c r="S30" s="57"/>
      <c r="T30" s="57"/>
    </row>
    <row r="31" spans="1:20" ht="54" customHeight="1" x14ac:dyDescent="0.65">
      <c r="A31" s="495" t="s">
        <v>175</v>
      </c>
      <c r="B31" s="495"/>
      <c r="C31" s="495"/>
      <c r="D31" s="495"/>
      <c r="E31" s="495"/>
      <c r="F31" s="495"/>
      <c r="G31" s="496"/>
      <c r="H31" s="107">
        <f>COUNTIF(T19:T23,"x")</f>
        <v>0</v>
      </c>
      <c r="I31" s="40"/>
      <c r="J31" s="40"/>
      <c r="K31" s="40"/>
      <c r="L31" s="55"/>
      <c r="M31" s="55"/>
      <c r="N31" s="55"/>
      <c r="O31" s="56"/>
      <c r="P31" s="57"/>
      <c r="Q31" s="57"/>
      <c r="R31" s="57"/>
      <c r="S31" s="57"/>
      <c r="T31" s="57"/>
    </row>
    <row r="32" spans="1:20" ht="30" customHeight="1" x14ac:dyDescent="0.65">
      <c r="A32" s="73"/>
      <c r="B32" s="73"/>
      <c r="C32" s="73"/>
      <c r="D32" s="73"/>
      <c r="E32" s="73"/>
      <c r="F32" s="73"/>
      <c r="G32" s="73"/>
      <c r="H32" s="61"/>
      <c r="I32" s="40"/>
      <c r="J32" s="40"/>
      <c r="K32" s="40"/>
      <c r="L32" s="55"/>
      <c r="M32" s="55"/>
      <c r="N32" s="55"/>
      <c r="O32" s="56"/>
      <c r="P32" s="57"/>
      <c r="Q32" s="57"/>
      <c r="R32" s="57"/>
      <c r="S32" s="57"/>
      <c r="T32" s="57"/>
    </row>
    <row r="33" spans="1:20" ht="78" customHeight="1" x14ac:dyDescent="0.65">
      <c r="A33" s="497" t="s">
        <v>79</v>
      </c>
      <c r="B33" s="497"/>
      <c r="C33" s="497"/>
      <c r="D33" s="497"/>
      <c r="E33" s="497"/>
      <c r="F33" s="497"/>
      <c r="G33" s="497"/>
      <c r="H33" s="497"/>
      <c r="I33" s="497"/>
      <c r="J33" s="497"/>
      <c r="K33" s="497"/>
      <c r="L33" s="497"/>
      <c r="M33" s="497"/>
      <c r="N33" s="497"/>
      <c r="O33" s="497"/>
      <c r="P33" s="497"/>
      <c r="Q33" s="497"/>
      <c r="R33" s="497"/>
      <c r="S33" s="497"/>
      <c r="T33" s="497"/>
    </row>
    <row r="34" spans="1:20" ht="78" customHeight="1" x14ac:dyDescent="0.65">
      <c r="A34" s="498" t="s">
        <v>154</v>
      </c>
      <c r="B34" s="499"/>
      <c r="C34" s="499"/>
      <c r="D34" s="499"/>
      <c r="E34" s="499"/>
      <c r="F34" s="499"/>
      <c r="G34" s="499"/>
      <c r="H34" s="499"/>
      <c r="I34" s="499"/>
      <c r="J34" s="499"/>
      <c r="K34" s="499"/>
      <c r="L34" s="499"/>
      <c r="M34" s="499"/>
      <c r="N34" s="499"/>
      <c r="O34" s="499"/>
      <c r="P34" s="499"/>
      <c r="Q34" s="499"/>
      <c r="R34" s="499"/>
      <c r="S34" s="499"/>
      <c r="T34" s="500"/>
    </row>
    <row r="35" spans="1:20" ht="106.5" customHeight="1" thickBot="1" x14ac:dyDescent="0.7">
      <c r="A35" s="470" t="s">
        <v>80</v>
      </c>
      <c r="B35" s="470"/>
      <c r="C35" s="470"/>
      <c r="D35" s="470"/>
      <c r="E35" s="470"/>
      <c r="F35" s="470"/>
      <c r="G35" s="470"/>
      <c r="H35" s="126" t="s">
        <v>81</v>
      </c>
      <c r="I35" s="109" t="s">
        <v>82</v>
      </c>
      <c r="J35" s="127" t="s">
        <v>144</v>
      </c>
      <c r="K35" s="109" t="s">
        <v>83</v>
      </c>
      <c r="L35" s="127" t="s">
        <v>144</v>
      </c>
      <c r="M35" s="109" t="s">
        <v>84</v>
      </c>
      <c r="N35" s="127" t="s">
        <v>144</v>
      </c>
      <c r="O35" s="127" t="s">
        <v>85</v>
      </c>
      <c r="P35" s="471" t="s">
        <v>144</v>
      </c>
      <c r="Q35" s="472"/>
      <c r="R35" s="127" t="s">
        <v>86</v>
      </c>
      <c r="S35" s="473" t="s">
        <v>144</v>
      </c>
      <c r="T35" s="473"/>
    </row>
    <row r="36" spans="1:20" ht="60" customHeight="1" x14ac:dyDescent="0.65">
      <c r="A36" s="478" t="s">
        <v>158</v>
      </c>
      <c r="B36" s="479"/>
      <c r="C36" s="479"/>
      <c r="D36" s="479"/>
      <c r="E36" s="480"/>
      <c r="F36" s="486" t="s">
        <v>108</v>
      </c>
      <c r="G36" s="487"/>
      <c r="H36" s="110">
        <v>15</v>
      </c>
      <c r="I36" s="469"/>
      <c r="J36" s="466"/>
      <c r="K36" s="469"/>
      <c r="L36" s="466"/>
      <c r="M36" s="469"/>
      <c r="N36" s="469"/>
      <c r="O36" s="469"/>
      <c r="P36" s="477"/>
      <c r="Q36" s="469"/>
      <c r="R36" s="469"/>
      <c r="S36" s="477"/>
      <c r="T36" s="469"/>
    </row>
    <row r="37" spans="1:20" ht="60" customHeight="1" thickBot="1" x14ac:dyDescent="0.7">
      <c r="A37" s="483"/>
      <c r="B37" s="484"/>
      <c r="C37" s="484"/>
      <c r="D37" s="484"/>
      <c r="E37" s="485"/>
      <c r="F37" s="490" t="s">
        <v>109</v>
      </c>
      <c r="G37" s="491"/>
      <c r="H37" s="111">
        <v>0</v>
      </c>
      <c r="I37" s="468"/>
      <c r="J37" s="468"/>
      <c r="K37" s="468"/>
      <c r="L37" s="468"/>
      <c r="M37" s="468"/>
      <c r="N37" s="468"/>
      <c r="O37" s="468"/>
      <c r="P37" s="465"/>
      <c r="Q37" s="466"/>
      <c r="R37" s="468"/>
      <c r="S37" s="465"/>
      <c r="T37" s="466"/>
    </row>
    <row r="38" spans="1:20" ht="60" customHeight="1" x14ac:dyDescent="0.65">
      <c r="A38" s="478" t="s">
        <v>161</v>
      </c>
      <c r="B38" s="479"/>
      <c r="C38" s="479"/>
      <c r="D38" s="479"/>
      <c r="E38" s="480"/>
      <c r="F38" s="486" t="s">
        <v>108</v>
      </c>
      <c r="G38" s="487"/>
      <c r="H38" s="110">
        <v>15</v>
      </c>
      <c r="I38" s="469"/>
      <c r="J38" s="469"/>
      <c r="K38" s="469"/>
      <c r="L38" s="469"/>
      <c r="M38" s="469"/>
      <c r="N38" s="469"/>
      <c r="O38" s="469"/>
      <c r="P38" s="477"/>
      <c r="Q38" s="469"/>
      <c r="R38" s="469"/>
      <c r="S38" s="477"/>
      <c r="T38" s="469"/>
    </row>
    <row r="39" spans="1:20" ht="60" customHeight="1" thickBot="1" x14ac:dyDescent="0.7">
      <c r="A39" s="483"/>
      <c r="B39" s="484"/>
      <c r="C39" s="484"/>
      <c r="D39" s="484"/>
      <c r="E39" s="485"/>
      <c r="F39" s="490" t="s">
        <v>109</v>
      </c>
      <c r="G39" s="491"/>
      <c r="H39" s="111">
        <v>0</v>
      </c>
      <c r="I39" s="468"/>
      <c r="J39" s="468"/>
      <c r="K39" s="468"/>
      <c r="L39" s="468"/>
      <c r="M39" s="468"/>
      <c r="N39" s="468"/>
      <c r="O39" s="468"/>
      <c r="P39" s="465"/>
      <c r="Q39" s="466"/>
      <c r="R39" s="468"/>
      <c r="S39" s="465"/>
      <c r="T39" s="466"/>
    </row>
    <row r="40" spans="1:20" ht="60" customHeight="1" x14ac:dyDescent="0.65">
      <c r="A40" s="478" t="s">
        <v>157</v>
      </c>
      <c r="B40" s="479"/>
      <c r="C40" s="479"/>
      <c r="D40" s="479"/>
      <c r="E40" s="480"/>
      <c r="F40" s="486" t="s">
        <v>87</v>
      </c>
      <c r="G40" s="487"/>
      <c r="H40" s="110">
        <v>15</v>
      </c>
      <c r="I40" s="469"/>
      <c r="J40" s="469"/>
      <c r="K40" s="469"/>
      <c r="L40" s="469"/>
      <c r="M40" s="469"/>
      <c r="N40" s="469"/>
      <c r="O40" s="469"/>
      <c r="P40" s="477"/>
      <c r="Q40" s="469"/>
      <c r="R40" s="469"/>
      <c r="S40" s="477"/>
      <c r="T40" s="469"/>
    </row>
    <row r="41" spans="1:20" ht="60" customHeight="1" thickBot="1" x14ac:dyDescent="0.7">
      <c r="A41" s="483"/>
      <c r="B41" s="484"/>
      <c r="C41" s="484"/>
      <c r="D41" s="484"/>
      <c r="E41" s="485"/>
      <c r="F41" s="490" t="s">
        <v>88</v>
      </c>
      <c r="G41" s="491"/>
      <c r="H41" s="111">
        <v>0</v>
      </c>
      <c r="I41" s="468"/>
      <c r="J41" s="468"/>
      <c r="K41" s="468"/>
      <c r="L41" s="468"/>
      <c r="M41" s="468"/>
      <c r="N41" s="468"/>
      <c r="O41" s="468"/>
      <c r="P41" s="465"/>
      <c r="Q41" s="466"/>
      <c r="R41" s="468"/>
      <c r="S41" s="465"/>
      <c r="T41" s="466"/>
    </row>
    <row r="42" spans="1:20" ht="60" customHeight="1" x14ac:dyDescent="0.65">
      <c r="A42" s="478" t="s">
        <v>164</v>
      </c>
      <c r="B42" s="479"/>
      <c r="C42" s="479"/>
      <c r="D42" s="479"/>
      <c r="E42" s="480"/>
      <c r="F42" s="486" t="s">
        <v>89</v>
      </c>
      <c r="G42" s="487"/>
      <c r="H42" s="110">
        <v>15</v>
      </c>
      <c r="I42" s="469"/>
      <c r="J42" s="469"/>
      <c r="K42" s="469"/>
      <c r="L42" s="469"/>
      <c r="M42" s="469"/>
      <c r="N42" s="469"/>
      <c r="O42" s="469"/>
      <c r="P42" s="477"/>
      <c r="Q42" s="469"/>
      <c r="R42" s="469"/>
      <c r="S42" s="477"/>
      <c r="T42" s="469"/>
    </row>
    <row r="43" spans="1:20" ht="60" customHeight="1" thickBot="1" x14ac:dyDescent="0.7">
      <c r="A43" s="492"/>
      <c r="B43" s="493"/>
      <c r="C43" s="493"/>
      <c r="D43" s="493"/>
      <c r="E43" s="494"/>
      <c r="F43" s="490" t="s">
        <v>90</v>
      </c>
      <c r="G43" s="491"/>
      <c r="H43" s="112">
        <v>10</v>
      </c>
      <c r="I43" s="466"/>
      <c r="J43" s="466"/>
      <c r="K43" s="466"/>
      <c r="L43" s="466"/>
      <c r="M43" s="466"/>
      <c r="N43" s="466"/>
      <c r="O43" s="466"/>
      <c r="P43" s="465"/>
      <c r="Q43" s="466"/>
      <c r="R43" s="466"/>
      <c r="S43" s="465"/>
      <c r="T43" s="466"/>
    </row>
    <row r="44" spans="1:20" ht="60" customHeight="1" thickBot="1" x14ac:dyDescent="0.7">
      <c r="A44" s="483"/>
      <c r="B44" s="484"/>
      <c r="C44" s="484"/>
      <c r="D44" s="484"/>
      <c r="E44" s="485"/>
      <c r="F44" s="490" t="s">
        <v>165</v>
      </c>
      <c r="G44" s="491"/>
      <c r="H44" s="111">
        <v>0</v>
      </c>
      <c r="I44" s="468"/>
      <c r="J44" s="468"/>
      <c r="K44" s="468"/>
      <c r="L44" s="468"/>
      <c r="M44" s="468"/>
      <c r="N44" s="468"/>
      <c r="O44" s="468"/>
      <c r="P44" s="465"/>
      <c r="Q44" s="466"/>
      <c r="R44" s="468"/>
      <c r="S44" s="465"/>
      <c r="T44" s="466"/>
    </row>
    <row r="45" spans="1:20" ht="60" customHeight="1" x14ac:dyDescent="0.65">
      <c r="A45" s="478" t="s">
        <v>163</v>
      </c>
      <c r="B45" s="479"/>
      <c r="C45" s="479"/>
      <c r="D45" s="479"/>
      <c r="E45" s="480"/>
      <c r="F45" s="486" t="s">
        <v>108</v>
      </c>
      <c r="G45" s="487"/>
      <c r="H45" s="110">
        <v>15</v>
      </c>
      <c r="I45" s="469"/>
      <c r="J45" s="469"/>
      <c r="K45" s="469"/>
      <c r="L45" s="469"/>
      <c r="M45" s="469"/>
      <c r="N45" s="469"/>
      <c r="O45" s="469"/>
      <c r="P45" s="477"/>
      <c r="Q45" s="469"/>
      <c r="R45" s="469"/>
      <c r="S45" s="477"/>
      <c r="T45" s="469"/>
    </row>
    <row r="46" spans="1:20" ht="60" customHeight="1" thickBot="1" x14ac:dyDescent="0.7">
      <c r="A46" s="483"/>
      <c r="B46" s="484"/>
      <c r="C46" s="484"/>
      <c r="D46" s="484"/>
      <c r="E46" s="485"/>
      <c r="F46" s="490" t="s">
        <v>109</v>
      </c>
      <c r="G46" s="491"/>
      <c r="H46" s="111">
        <v>0</v>
      </c>
      <c r="I46" s="468"/>
      <c r="J46" s="468"/>
      <c r="K46" s="468"/>
      <c r="L46" s="468"/>
      <c r="M46" s="468"/>
      <c r="N46" s="468"/>
      <c r="O46" s="468"/>
      <c r="P46" s="467"/>
      <c r="Q46" s="468"/>
      <c r="R46" s="468"/>
      <c r="S46" s="467"/>
      <c r="T46" s="468"/>
    </row>
    <row r="47" spans="1:20" ht="80.150000000000006" customHeight="1" x14ac:dyDescent="0.65">
      <c r="A47" s="478" t="s">
        <v>160</v>
      </c>
      <c r="B47" s="479"/>
      <c r="C47" s="479"/>
      <c r="D47" s="479"/>
      <c r="E47" s="480"/>
      <c r="F47" s="486" t="s">
        <v>91</v>
      </c>
      <c r="G47" s="487"/>
      <c r="H47" s="110">
        <v>15</v>
      </c>
      <c r="I47" s="469"/>
      <c r="J47" s="469"/>
      <c r="K47" s="469"/>
      <c r="L47" s="469"/>
      <c r="M47" s="469"/>
      <c r="N47" s="469"/>
      <c r="O47" s="469"/>
      <c r="P47" s="477"/>
      <c r="Q47" s="469"/>
      <c r="R47" s="469"/>
      <c r="S47" s="477"/>
      <c r="T47" s="469"/>
    </row>
    <row r="48" spans="1:20" ht="80.150000000000006" customHeight="1" thickBot="1" x14ac:dyDescent="0.7">
      <c r="A48" s="483"/>
      <c r="B48" s="484"/>
      <c r="C48" s="484"/>
      <c r="D48" s="484"/>
      <c r="E48" s="485"/>
      <c r="F48" s="490" t="s">
        <v>92</v>
      </c>
      <c r="G48" s="491"/>
      <c r="H48" s="111">
        <v>5</v>
      </c>
      <c r="I48" s="468"/>
      <c r="J48" s="468"/>
      <c r="K48" s="468"/>
      <c r="L48" s="468"/>
      <c r="M48" s="468"/>
      <c r="N48" s="468"/>
      <c r="O48" s="468"/>
      <c r="P48" s="467"/>
      <c r="Q48" s="468"/>
      <c r="R48" s="468"/>
      <c r="S48" s="467"/>
      <c r="T48" s="468"/>
    </row>
    <row r="49" spans="1:20" ht="60" customHeight="1" x14ac:dyDescent="0.65">
      <c r="A49" s="478" t="s">
        <v>179</v>
      </c>
      <c r="B49" s="479"/>
      <c r="C49" s="479"/>
      <c r="D49" s="479"/>
      <c r="E49" s="480"/>
      <c r="F49" s="486" t="s">
        <v>93</v>
      </c>
      <c r="G49" s="487"/>
      <c r="H49" s="110">
        <v>10</v>
      </c>
      <c r="I49" s="469"/>
      <c r="J49" s="469"/>
      <c r="K49" s="469"/>
      <c r="L49" s="469"/>
      <c r="M49" s="469"/>
      <c r="N49" s="469"/>
      <c r="O49" s="469"/>
      <c r="P49" s="465"/>
      <c r="Q49" s="466"/>
      <c r="R49" s="469"/>
      <c r="S49" s="465"/>
      <c r="T49" s="466"/>
    </row>
    <row r="50" spans="1:20" ht="60" customHeight="1" x14ac:dyDescent="0.65">
      <c r="A50" s="481"/>
      <c r="B50" s="443"/>
      <c r="C50" s="443"/>
      <c r="D50" s="443"/>
      <c r="E50" s="482"/>
      <c r="F50" s="488" t="s">
        <v>94</v>
      </c>
      <c r="G50" s="489"/>
      <c r="H50" s="113">
        <v>5</v>
      </c>
      <c r="I50" s="466"/>
      <c r="J50" s="466"/>
      <c r="K50" s="466"/>
      <c r="L50" s="466"/>
      <c r="M50" s="466"/>
      <c r="N50" s="466"/>
      <c r="O50" s="466"/>
      <c r="P50" s="465"/>
      <c r="Q50" s="466"/>
      <c r="R50" s="466"/>
      <c r="S50" s="465"/>
      <c r="T50" s="466"/>
    </row>
    <row r="51" spans="1:20" ht="60" customHeight="1" thickBot="1" x14ac:dyDescent="0.7">
      <c r="A51" s="483"/>
      <c r="B51" s="484"/>
      <c r="C51" s="484"/>
      <c r="D51" s="484"/>
      <c r="E51" s="485"/>
      <c r="F51" s="490" t="s">
        <v>95</v>
      </c>
      <c r="G51" s="491"/>
      <c r="H51" s="111">
        <v>0</v>
      </c>
      <c r="I51" s="468"/>
      <c r="J51" s="468"/>
      <c r="K51" s="468"/>
      <c r="L51" s="468"/>
      <c r="M51" s="468"/>
      <c r="N51" s="468"/>
      <c r="O51" s="468"/>
      <c r="P51" s="467"/>
      <c r="Q51" s="468"/>
      <c r="R51" s="468"/>
      <c r="S51" s="467"/>
      <c r="T51" s="468"/>
    </row>
    <row r="52" spans="1:20" ht="30" customHeight="1" x14ac:dyDescent="0.65">
      <c r="A52" s="459" t="s">
        <v>96</v>
      </c>
      <c r="B52" s="459"/>
      <c r="C52" s="459"/>
      <c r="D52" s="459"/>
      <c r="E52" s="459"/>
      <c r="F52" s="459"/>
      <c r="G52" s="459"/>
      <c r="H52" s="85">
        <f>H36+H38+H40+H42+H45+H47+H49</f>
        <v>100</v>
      </c>
      <c r="I52" s="460">
        <f>SUM(I36:I51)</f>
        <v>0</v>
      </c>
      <c r="J52" s="461"/>
      <c r="K52" s="460">
        <f>SUM(K36:K51)</f>
        <v>0</v>
      </c>
      <c r="L52" s="461"/>
      <c r="M52" s="460">
        <f>SUM(M36:M51)</f>
        <v>0</v>
      </c>
      <c r="N52" s="461"/>
      <c r="O52" s="458">
        <f>SUM(O36:O51)</f>
        <v>0</v>
      </c>
      <c r="P52" s="458"/>
      <c r="Q52" s="458"/>
      <c r="R52" s="458">
        <f>SUM(R36:R51)</f>
        <v>0</v>
      </c>
      <c r="S52" s="458"/>
      <c r="T52" s="458"/>
    </row>
    <row r="53" spans="1:20" ht="60" customHeight="1" x14ac:dyDescent="0.65">
      <c r="A53" s="442" t="s">
        <v>155</v>
      </c>
      <c r="B53" s="442"/>
      <c r="C53" s="442"/>
      <c r="D53" s="442"/>
      <c r="E53" s="442"/>
      <c r="F53" s="442"/>
      <c r="G53" s="442"/>
      <c r="H53" s="442"/>
      <c r="I53" s="442"/>
      <c r="J53" s="442"/>
      <c r="K53" s="442"/>
      <c r="L53" s="442"/>
      <c r="M53" s="442"/>
      <c r="N53" s="442"/>
      <c r="O53" s="442"/>
      <c r="P53" s="442"/>
      <c r="Q53" s="442"/>
      <c r="R53" s="442"/>
      <c r="S53" s="442"/>
      <c r="T53" s="442"/>
    </row>
    <row r="54" spans="1:20" ht="106.5" customHeight="1" x14ac:dyDescent="0.65">
      <c r="A54" s="470" t="s">
        <v>80</v>
      </c>
      <c r="B54" s="470"/>
      <c r="C54" s="470"/>
      <c r="D54" s="470"/>
      <c r="E54" s="470"/>
      <c r="F54" s="470"/>
      <c r="G54" s="470"/>
      <c r="H54" s="126" t="s">
        <v>81</v>
      </c>
      <c r="I54" s="109" t="s">
        <v>82</v>
      </c>
      <c r="J54" s="127" t="s">
        <v>144</v>
      </c>
      <c r="K54" s="109" t="s">
        <v>83</v>
      </c>
      <c r="L54" s="127" t="s">
        <v>144</v>
      </c>
      <c r="M54" s="109" t="s">
        <v>84</v>
      </c>
      <c r="N54" s="127" t="s">
        <v>144</v>
      </c>
      <c r="O54" s="127" t="s">
        <v>85</v>
      </c>
      <c r="P54" s="471" t="s">
        <v>144</v>
      </c>
      <c r="Q54" s="472"/>
      <c r="R54" s="127" t="s">
        <v>86</v>
      </c>
      <c r="S54" s="473" t="s">
        <v>144</v>
      </c>
      <c r="T54" s="473"/>
    </row>
    <row r="55" spans="1:20" ht="60" customHeight="1" x14ac:dyDescent="0.65">
      <c r="A55" s="443" t="s">
        <v>145</v>
      </c>
      <c r="B55" s="443"/>
      <c r="C55" s="443"/>
      <c r="D55" s="443"/>
      <c r="E55" s="443"/>
      <c r="F55" s="436" t="s">
        <v>159</v>
      </c>
      <c r="G55" s="436"/>
      <c r="H55" s="124">
        <v>100</v>
      </c>
      <c r="I55" s="462"/>
      <c r="J55" s="474"/>
      <c r="K55" s="462"/>
      <c r="L55" s="462"/>
      <c r="M55" s="462"/>
      <c r="N55" s="462"/>
      <c r="O55" s="462"/>
      <c r="P55" s="462"/>
      <c r="Q55" s="462"/>
      <c r="R55" s="462"/>
      <c r="S55" s="462"/>
      <c r="T55" s="462"/>
    </row>
    <row r="56" spans="1:20" ht="60" customHeight="1" x14ac:dyDescent="0.65">
      <c r="A56" s="443"/>
      <c r="B56" s="443"/>
      <c r="C56" s="443"/>
      <c r="D56" s="443"/>
      <c r="E56" s="443"/>
      <c r="F56" s="436" t="s">
        <v>146</v>
      </c>
      <c r="G56" s="436"/>
      <c r="H56" s="124">
        <v>50</v>
      </c>
      <c r="I56" s="462"/>
      <c r="J56" s="475"/>
      <c r="K56" s="462"/>
      <c r="L56" s="462"/>
      <c r="M56" s="462"/>
      <c r="N56" s="462"/>
      <c r="O56" s="462"/>
      <c r="P56" s="462"/>
      <c r="Q56" s="462"/>
      <c r="R56" s="462"/>
      <c r="S56" s="462"/>
      <c r="T56" s="462"/>
    </row>
    <row r="57" spans="1:20" ht="60" customHeight="1" x14ac:dyDescent="0.65">
      <c r="A57" s="443"/>
      <c r="B57" s="443"/>
      <c r="C57" s="443"/>
      <c r="D57" s="443"/>
      <c r="E57" s="443"/>
      <c r="F57" s="436" t="s">
        <v>147</v>
      </c>
      <c r="G57" s="436"/>
      <c r="H57" s="124">
        <v>0</v>
      </c>
      <c r="I57" s="462"/>
      <c r="J57" s="476"/>
      <c r="K57" s="462"/>
      <c r="L57" s="462"/>
      <c r="M57" s="462"/>
      <c r="N57" s="462"/>
      <c r="O57" s="462"/>
      <c r="P57" s="462"/>
      <c r="Q57" s="462"/>
      <c r="R57" s="462"/>
      <c r="S57" s="462"/>
      <c r="T57" s="462"/>
    </row>
    <row r="58" spans="1:20" ht="30" customHeight="1" x14ac:dyDescent="0.65">
      <c r="A58" s="463" t="s">
        <v>96</v>
      </c>
      <c r="B58" s="463"/>
      <c r="C58" s="463"/>
      <c r="D58" s="463"/>
      <c r="E58" s="463"/>
      <c r="F58" s="463"/>
      <c r="G58" s="463"/>
      <c r="H58" s="463"/>
      <c r="I58" s="464">
        <f>I55</f>
        <v>0</v>
      </c>
      <c r="J58" s="464"/>
      <c r="K58" s="464">
        <f>K55</f>
        <v>0</v>
      </c>
      <c r="L58" s="464"/>
      <c r="M58" s="464">
        <f>M55</f>
        <v>0</v>
      </c>
      <c r="N58" s="464"/>
      <c r="O58" s="458">
        <f>O55</f>
        <v>0</v>
      </c>
      <c r="P58" s="458"/>
      <c r="Q58" s="458"/>
      <c r="R58" s="458">
        <f>R55</f>
        <v>0</v>
      </c>
      <c r="S58" s="458"/>
      <c r="T58" s="458"/>
    </row>
    <row r="59" spans="1:20" ht="60" customHeight="1" x14ac:dyDescent="0.65">
      <c r="A59" s="442" t="s">
        <v>153</v>
      </c>
      <c r="B59" s="442"/>
      <c r="C59" s="442"/>
      <c r="D59" s="442"/>
      <c r="E59" s="442"/>
      <c r="F59" s="442"/>
      <c r="G59" s="442"/>
      <c r="H59" s="442"/>
      <c r="I59" s="442"/>
      <c r="J59" s="442"/>
      <c r="K59" s="442"/>
      <c r="L59" s="442"/>
      <c r="M59" s="442"/>
      <c r="N59" s="442"/>
      <c r="O59" s="442"/>
      <c r="P59" s="442"/>
      <c r="Q59" s="442"/>
      <c r="R59" s="442"/>
      <c r="S59" s="442"/>
      <c r="T59" s="442"/>
    </row>
    <row r="60" spans="1:20" ht="60" customHeight="1" x14ac:dyDescent="0.65">
      <c r="A60" s="443" t="s">
        <v>156</v>
      </c>
      <c r="B60" s="443"/>
      <c r="C60" s="443"/>
      <c r="D60" s="443"/>
      <c r="E60" s="443"/>
      <c r="F60" s="446" t="s">
        <v>150</v>
      </c>
      <c r="G60" s="447"/>
      <c r="H60" s="448"/>
      <c r="I60" s="449">
        <f>IF(OR(AND(I52&lt;=85,I58=100),AND(I52&lt;=85,I58=50)),0,IF(OR(AND(I52&gt;=95,I58=100)),100,IF(OR(AND(I52&gt;=95,I58=50),AND(I52&lt;=94,I58=100),AND(I52&gt;=86,I58=100),AND(I52&lt;=94,I58=50),AND(I52&gt;=86,I58=50)),50,IF(OR(AND(I52&gt;=95,I58=0),AND(I52&lt;=94,I58=0),AND(I52&gt;=86,I58=0),AND(I52&lt;=85,I58=0)),0))))</f>
        <v>0</v>
      </c>
      <c r="J60" s="450"/>
      <c r="K60" s="449">
        <f t="shared" ref="K60" si="0">IF(OR(AND(K52&lt;=85,K58=100),AND(K52&lt;=85,K58=50)),0,IF(OR(AND(K52&gt;=95,K58=100)),100,IF(OR(AND(K52&gt;=95,K58=50),AND(K52&lt;=94,K58=100),AND(K52&gt;=86,K58=100),AND(K52&lt;=94,K58=50),AND(K52&gt;=86,K58=50)),50,IF(OR(AND(K52&gt;=95,K58=0),AND(K52&lt;=94,K58=0),AND(K52&gt;=86,K58=0),AND(K52&lt;=85,K58=0)),0))))</f>
        <v>0</v>
      </c>
      <c r="L60" s="450"/>
      <c r="M60" s="449">
        <f t="shared" ref="M60" si="1">IF(OR(AND(M52&lt;=85,M58=100),AND(M52&lt;=85,M58=50)),0,IF(OR(AND(M52&gt;=95,M58=100)),100,IF(OR(AND(M52&gt;=95,M58=50),AND(M52&lt;=94,M58=100),AND(M52&gt;=86,M58=100),AND(M52&lt;=94,M58=50),AND(M52&gt;=86,M58=50)),50,IF(OR(AND(M52&gt;=95,M58=0),AND(M52&lt;=94,M58=0),AND(M52&gt;=86,M58=0),AND(M52&lt;=85,M58=0)),0))))</f>
        <v>0</v>
      </c>
      <c r="N60" s="450"/>
      <c r="O60" s="449" t="str">
        <f>IF(OR(AND(O52&lt;=85,O58=100),AND(O52&lt;=85,O58=50)),"0",IF(OR(AND(O52&gt;=95,O58=100)),"100",IF(OR(AND(O52&gt;=95,O58=50),AND(O52&lt;=94,O58=100),AND(O52&gt;=86,O58=100),AND(O52&lt;=94,O58=50),AND(O52&gt;=86,O58=50)),"50",IF(OR(AND(O52&gt;=95,O58=0),AND(O52&lt;=94,O58=0),AND(O52&gt;=86,O58=0),AND(O52&lt;=85,O58=0)),"0"))))</f>
        <v>0</v>
      </c>
      <c r="P60" s="455"/>
      <c r="Q60" s="455"/>
      <c r="R60" s="449" t="str">
        <f>IF(OR(AND(R52&lt;=85,R58=100),AND(R52&lt;=85,R58=50)),"0",IF(OR(AND(R52&gt;=95,R58=100)),"100",IF(OR(AND(R52&gt;=95,R58=50),AND(R52&lt;=94,R58=100),AND(R52&gt;=86,R58=100),AND(R52&lt;=94,R58=50),AND(R52&gt;=86,R58=50)),"50",IF(OR(AND(R52&gt;=95,R58=0),AND(R52&lt;=94,R58=0),AND(R52&gt;=86,R58=0),AND(R52&lt;=85,R58=0)),"0"))))</f>
        <v>0</v>
      </c>
      <c r="S60" s="455"/>
      <c r="T60" s="455"/>
    </row>
    <row r="61" spans="1:20" ht="60" customHeight="1" x14ac:dyDescent="0.65">
      <c r="A61" s="443"/>
      <c r="B61" s="443"/>
      <c r="C61" s="443"/>
      <c r="D61" s="443"/>
      <c r="E61" s="443"/>
      <c r="F61" s="446" t="s">
        <v>151</v>
      </c>
      <c r="G61" s="447"/>
      <c r="H61" s="448"/>
      <c r="I61" s="451"/>
      <c r="J61" s="452"/>
      <c r="K61" s="451"/>
      <c r="L61" s="452"/>
      <c r="M61" s="451"/>
      <c r="N61" s="452"/>
      <c r="O61" s="451"/>
      <c r="P61" s="456"/>
      <c r="Q61" s="456"/>
      <c r="R61" s="451"/>
      <c r="S61" s="456"/>
      <c r="T61" s="456"/>
    </row>
    <row r="62" spans="1:20" ht="60" customHeight="1" x14ac:dyDescent="0.65">
      <c r="A62" s="443"/>
      <c r="B62" s="443"/>
      <c r="C62" s="443"/>
      <c r="D62" s="443"/>
      <c r="E62" s="443"/>
      <c r="F62" s="446" t="s">
        <v>152</v>
      </c>
      <c r="G62" s="447"/>
      <c r="H62" s="448"/>
      <c r="I62" s="453"/>
      <c r="J62" s="454"/>
      <c r="K62" s="453"/>
      <c r="L62" s="454"/>
      <c r="M62" s="453"/>
      <c r="N62" s="454"/>
      <c r="O62" s="453"/>
      <c r="P62" s="457"/>
      <c r="Q62" s="457"/>
      <c r="R62" s="453"/>
      <c r="S62" s="457"/>
      <c r="T62" s="457"/>
    </row>
    <row r="63" spans="1:20" ht="60" customHeight="1" x14ac:dyDescent="0.65">
      <c r="A63" s="442" t="s">
        <v>148</v>
      </c>
      <c r="B63" s="442"/>
      <c r="C63" s="442"/>
      <c r="D63" s="442"/>
      <c r="E63" s="442"/>
      <c r="F63" s="442"/>
      <c r="G63" s="442"/>
      <c r="H63" s="442"/>
      <c r="I63" s="442"/>
      <c r="J63" s="442"/>
      <c r="K63" s="442"/>
      <c r="L63" s="442"/>
      <c r="M63" s="442"/>
      <c r="N63" s="442"/>
      <c r="O63" s="442"/>
      <c r="P63" s="442"/>
      <c r="Q63" s="442"/>
      <c r="R63" s="442"/>
      <c r="S63" s="442"/>
      <c r="T63" s="442"/>
    </row>
    <row r="64" spans="1:20" ht="60" customHeight="1" x14ac:dyDescent="0.65">
      <c r="A64" s="443" t="s">
        <v>149</v>
      </c>
      <c r="B64" s="443"/>
      <c r="C64" s="443"/>
      <c r="D64" s="443"/>
      <c r="E64" s="443"/>
      <c r="F64" s="436" t="s">
        <v>150</v>
      </c>
      <c r="G64" s="436"/>
      <c r="H64" s="124">
        <v>100</v>
      </c>
      <c r="I64" s="444" t="str">
        <f>IF(SUM(I60:T62)=0,"BAJO",IF(SUM(I60:T62)/COUNTIF(I60:T62,"&gt;0")&lt;50,"BAJO",IF(SUM(I60:T62)/COUNTIF(I60:T62,"&gt;0")=100,"FUERTE",IF(SUM(I60:T62)/COUNTIF(I60:T62,"&gt;0")&lt;=99,"MODERADO"))))</f>
        <v>BAJO</v>
      </c>
      <c r="J64" s="444"/>
      <c r="K64" s="444"/>
      <c r="L64" s="444"/>
      <c r="M64" s="444"/>
      <c r="N64" s="444"/>
      <c r="O64" s="444"/>
      <c r="P64" s="444"/>
      <c r="Q64" s="444"/>
      <c r="R64" s="444"/>
      <c r="S64" s="444"/>
      <c r="T64" s="444"/>
    </row>
    <row r="65" spans="1:24" ht="60" customHeight="1" x14ac:dyDescent="0.65">
      <c r="A65" s="443"/>
      <c r="B65" s="443"/>
      <c r="C65" s="443"/>
      <c r="D65" s="443"/>
      <c r="E65" s="443"/>
      <c r="F65" s="436" t="s">
        <v>151</v>
      </c>
      <c r="G65" s="436"/>
      <c r="H65" s="124">
        <v>50</v>
      </c>
      <c r="I65" s="444"/>
      <c r="J65" s="444"/>
      <c r="K65" s="444"/>
      <c r="L65" s="444"/>
      <c r="M65" s="444"/>
      <c r="N65" s="444"/>
      <c r="O65" s="444"/>
      <c r="P65" s="444"/>
      <c r="Q65" s="444"/>
      <c r="R65" s="444"/>
      <c r="S65" s="444"/>
      <c r="T65" s="444"/>
    </row>
    <row r="66" spans="1:24" ht="60" customHeight="1" x14ac:dyDescent="0.65">
      <c r="A66" s="443"/>
      <c r="B66" s="443"/>
      <c r="C66" s="443"/>
      <c r="D66" s="443"/>
      <c r="E66" s="443"/>
      <c r="F66" s="436" t="s">
        <v>152</v>
      </c>
      <c r="G66" s="436"/>
      <c r="H66" s="124">
        <v>0</v>
      </c>
      <c r="I66" s="444"/>
      <c r="J66" s="444"/>
      <c r="K66" s="444"/>
      <c r="L66" s="444"/>
      <c r="M66" s="444"/>
      <c r="N66" s="444"/>
      <c r="O66" s="444"/>
      <c r="P66" s="444"/>
      <c r="Q66" s="444"/>
      <c r="R66" s="444"/>
      <c r="S66" s="444"/>
      <c r="T66" s="444"/>
    </row>
    <row r="67" spans="1:24" ht="30" customHeight="1" x14ac:dyDescent="0.65">
      <c r="A67" s="47"/>
      <c r="B67" s="47"/>
      <c r="C67" s="47"/>
      <c r="D67" s="35"/>
      <c r="E67" s="35"/>
      <c r="F67" s="35"/>
      <c r="G67" s="35"/>
      <c r="H67" s="35"/>
      <c r="I67" s="35"/>
      <c r="J67" s="35"/>
      <c r="K67" s="35"/>
      <c r="L67" s="35"/>
      <c r="M67" s="35"/>
      <c r="N67" s="35"/>
      <c r="O67" s="45"/>
      <c r="P67" s="46"/>
      <c r="Q67" s="46"/>
      <c r="R67" s="46"/>
      <c r="S67" s="46"/>
      <c r="T67" s="46"/>
    </row>
    <row r="68" spans="1:24" ht="30" customHeight="1" x14ac:dyDescent="0.65">
      <c r="A68" s="41"/>
      <c r="B68" s="41"/>
      <c r="C68" s="42"/>
      <c r="D68" s="42"/>
      <c r="E68" s="42"/>
      <c r="F68" s="42"/>
      <c r="G68" s="42"/>
      <c r="H68" s="42"/>
      <c r="I68" s="42"/>
      <c r="J68" s="91"/>
      <c r="K68" s="91"/>
      <c r="L68" s="58"/>
      <c r="M68" s="58"/>
      <c r="N68" s="50"/>
      <c r="O68" s="59"/>
      <c r="P68" s="48"/>
      <c r="Q68" s="48"/>
      <c r="R68" s="48"/>
      <c r="S68" s="48"/>
      <c r="T68" s="48"/>
    </row>
    <row r="69" spans="1:24" ht="69" customHeight="1" x14ac:dyDescent="0.65">
      <c r="A69" s="445" t="s">
        <v>97</v>
      </c>
      <c r="B69" s="445"/>
      <c r="C69" s="445"/>
      <c r="D69" s="445"/>
      <c r="E69" s="445"/>
      <c r="F69" s="445"/>
      <c r="G69" s="445"/>
      <c r="H69" s="445"/>
      <c r="I69" s="445"/>
      <c r="J69" s="445"/>
      <c r="K69" s="445"/>
      <c r="L69" s="445"/>
      <c r="M69" s="445"/>
      <c r="N69" s="445"/>
      <c r="O69" s="445"/>
      <c r="P69" s="445"/>
      <c r="Q69" s="445"/>
      <c r="R69" s="445"/>
      <c r="S69" s="445"/>
      <c r="T69" s="445"/>
    </row>
    <row r="70" spans="1:24" ht="30" customHeight="1" x14ac:dyDescent="0.65">
      <c r="A70" s="94"/>
      <c r="B70" s="94"/>
      <c r="C70" s="94"/>
      <c r="D70" s="94"/>
      <c r="E70" s="94"/>
      <c r="F70" s="94"/>
      <c r="G70" s="94"/>
      <c r="H70" s="94"/>
      <c r="I70" s="94"/>
      <c r="J70" s="94"/>
      <c r="K70" s="94"/>
      <c r="L70" s="94"/>
      <c r="M70" s="94"/>
      <c r="N70" s="94"/>
      <c r="O70" s="95"/>
      <c r="P70" s="96"/>
      <c r="Q70" s="96"/>
      <c r="R70" s="96"/>
      <c r="S70" s="96"/>
      <c r="T70" s="96"/>
    </row>
    <row r="71" spans="1:24" s="88" customFormat="1" ht="50.15" customHeight="1" x14ac:dyDescent="0.65">
      <c r="A71" s="435" t="s">
        <v>1</v>
      </c>
      <c r="B71" s="435"/>
      <c r="C71" s="435"/>
      <c r="D71" s="435"/>
      <c r="E71" s="435"/>
      <c r="F71" s="435"/>
      <c r="G71" s="435"/>
      <c r="H71" s="435"/>
      <c r="I71" s="435"/>
      <c r="J71" s="435"/>
      <c r="K71" s="435"/>
      <c r="L71" s="435"/>
      <c r="M71" s="435"/>
      <c r="N71" s="435"/>
      <c r="O71" s="435"/>
      <c r="P71" s="435"/>
      <c r="Q71" s="435"/>
      <c r="R71" s="435"/>
      <c r="S71" s="435"/>
      <c r="T71" s="435"/>
      <c r="U71" s="89"/>
      <c r="V71" s="89"/>
      <c r="W71" s="89"/>
      <c r="X71" s="89"/>
    </row>
    <row r="72" spans="1:24" s="88" customFormat="1" ht="50.15" customHeight="1" x14ac:dyDescent="0.65">
      <c r="A72" s="436" t="s">
        <v>98</v>
      </c>
      <c r="B72" s="436"/>
      <c r="C72" s="436"/>
      <c r="D72" s="436"/>
      <c r="E72" s="436"/>
      <c r="F72" s="436"/>
      <c r="G72" s="436"/>
      <c r="H72" s="436" t="s">
        <v>99</v>
      </c>
      <c r="I72" s="436"/>
      <c r="J72" s="436"/>
      <c r="K72" s="436"/>
      <c r="L72" s="436"/>
      <c r="M72" s="436"/>
      <c r="N72" s="436"/>
      <c r="O72" s="436" t="s">
        <v>100</v>
      </c>
      <c r="P72" s="436"/>
      <c r="Q72" s="436"/>
      <c r="R72" s="436"/>
      <c r="S72" s="436"/>
      <c r="T72" s="436"/>
      <c r="U72" s="89"/>
      <c r="V72" s="89"/>
      <c r="W72" s="89"/>
      <c r="X72" s="89"/>
    </row>
    <row r="73" spans="1:24" s="88" customFormat="1" ht="50.15" customHeight="1" x14ac:dyDescent="0.65">
      <c r="A73" s="437">
        <f>A12</f>
        <v>0</v>
      </c>
      <c r="B73" s="437"/>
      <c r="C73" s="437"/>
      <c r="D73" s="437"/>
      <c r="E73" s="437"/>
      <c r="F73" s="437"/>
      <c r="G73" s="437"/>
      <c r="H73" s="438">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3" s="438"/>
      <c r="J73" s="438"/>
      <c r="K73" s="438"/>
      <c r="L73" s="438"/>
      <c r="M73" s="438"/>
      <c r="N73" s="438"/>
      <c r="O73" s="439" t="str">
        <f>IF(A73-H73=0,"1",A73-H73)</f>
        <v>1</v>
      </c>
      <c r="P73" s="439"/>
      <c r="Q73" s="439"/>
      <c r="R73" s="439"/>
      <c r="S73" s="439"/>
      <c r="T73" s="439"/>
      <c r="U73" s="89"/>
      <c r="V73" s="89"/>
      <c r="W73" s="89"/>
      <c r="X73" s="89"/>
    </row>
    <row r="74" spans="1:24" s="88" customFormat="1" ht="50.15" customHeight="1" x14ac:dyDescent="0.65">
      <c r="A74" s="97"/>
      <c r="B74" s="97"/>
      <c r="C74" s="98"/>
      <c r="D74" s="98"/>
      <c r="E74" s="90"/>
      <c r="F74" s="99"/>
      <c r="G74" s="99"/>
      <c r="H74" s="99"/>
      <c r="I74" s="99"/>
      <c r="J74" s="99"/>
      <c r="K74" s="99"/>
      <c r="L74" s="99"/>
      <c r="M74" s="99"/>
      <c r="N74" s="99"/>
      <c r="O74" s="100"/>
      <c r="P74" s="101"/>
      <c r="Q74" s="101"/>
      <c r="R74" s="101"/>
      <c r="S74" s="101"/>
      <c r="T74" s="101"/>
      <c r="U74" s="89"/>
      <c r="V74" s="89"/>
      <c r="W74" s="89"/>
      <c r="X74" s="89"/>
    </row>
    <row r="75" spans="1:24" s="88" customFormat="1" ht="50.15" customHeight="1" x14ac:dyDescent="0.65">
      <c r="A75" s="440" t="s">
        <v>101</v>
      </c>
      <c r="B75" s="440"/>
      <c r="C75" s="440"/>
      <c r="D75" s="440"/>
      <c r="E75" s="440"/>
      <c r="F75" s="440"/>
      <c r="G75" s="440"/>
      <c r="H75" s="440"/>
      <c r="I75" s="440"/>
      <c r="J75" s="440"/>
      <c r="K75" s="440"/>
      <c r="L75" s="440"/>
      <c r="M75" s="440"/>
      <c r="N75" s="440"/>
      <c r="O75" s="440"/>
      <c r="P75" s="440"/>
      <c r="Q75" s="440"/>
      <c r="R75" s="440"/>
      <c r="S75" s="440"/>
      <c r="T75" s="440"/>
      <c r="U75" s="89"/>
      <c r="V75" s="89"/>
      <c r="W75" s="89"/>
      <c r="X75" s="89"/>
    </row>
    <row r="76" spans="1:24" s="88" customFormat="1" ht="50.15" customHeight="1" x14ac:dyDescent="0.65">
      <c r="A76" s="436" t="s">
        <v>102</v>
      </c>
      <c r="B76" s="436"/>
      <c r="C76" s="436"/>
      <c r="D76" s="436"/>
      <c r="E76" s="436"/>
      <c r="F76" s="436"/>
      <c r="G76" s="436"/>
      <c r="H76" s="436" t="s">
        <v>99</v>
      </c>
      <c r="I76" s="436"/>
      <c r="J76" s="436"/>
      <c r="K76" s="436"/>
      <c r="L76" s="436"/>
      <c r="M76" s="436"/>
      <c r="N76" s="436"/>
      <c r="O76" s="436" t="s">
        <v>103</v>
      </c>
      <c r="P76" s="436"/>
      <c r="Q76" s="436"/>
      <c r="R76" s="436"/>
      <c r="S76" s="436"/>
      <c r="T76" s="436"/>
      <c r="U76" s="89"/>
      <c r="V76" s="89"/>
      <c r="W76" s="89"/>
      <c r="X76" s="89"/>
    </row>
    <row r="77" spans="1:24" s="88" customFormat="1" ht="50.15" customHeight="1" x14ac:dyDescent="0.65">
      <c r="A77" s="437" t="e">
        <f>O12</f>
        <v>#DIV/0!</v>
      </c>
      <c r="B77" s="437"/>
      <c r="C77" s="437"/>
      <c r="D77" s="437"/>
      <c r="E77" s="437"/>
      <c r="F77" s="437"/>
      <c r="G77" s="437"/>
      <c r="H77" s="441">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7" s="441"/>
      <c r="J77" s="441"/>
      <c r="K77" s="441"/>
      <c r="L77" s="441"/>
      <c r="M77" s="441"/>
      <c r="N77" s="441"/>
      <c r="O77" s="437" t="e">
        <f>IF(A77-H77=0,"1",A77-H77)</f>
        <v>#DIV/0!</v>
      </c>
      <c r="P77" s="437"/>
      <c r="Q77" s="437"/>
      <c r="R77" s="437"/>
      <c r="S77" s="437"/>
      <c r="T77" s="437"/>
      <c r="U77" s="89"/>
      <c r="V77" s="89"/>
      <c r="W77" s="89"/>
      <c r="X77" s="89"/>
    </row>
    <row r="78" spans="1:24" s="88" customFormat="1" ht="50.15" customHeight="1" x14ac:dyDescent="0.65">
      <c r="A78" s="102"/>
      <c r="B78" s="102"/>
      <c r="C78" s="102"/>
      <c r="D78" s="102"/>
      <c r="E78" s="102"/>
      <c r="F78" s="99"/>
      <c r="G78" s="99"/>
      <c r="H78" s="99"/>
      <c r="I78" s="99"/>
      <c r="J78" s="99"/>
      <c r="K78" s="99"/>
      <c r="L78" s="99"/>
      <c r="M78" s="99"/>
      <c r="N78" s="99"/>
      <c r="O78" s="100"/>
      <c r="P78" s="101"/>
      <c r="Q78" s="101"/>
      <c r="R78" s="101"/>
      <c r="S78" s="101"/>
      <c r="T78" s="101"/>
      <c r="U78" s="89"/>
      <c r="V78" s="89"/>
      <c r="W78" s="89"/>
      <c r="X78" s="89"/>
    </row>
    <row r="79" spans="1:24" s="88" customFormat="1" ht="50.15" customHeight="1" x14ac:dyDescent="0.65">
      <c r="A79" s="435" t="s">
        <v>104</v>
      </c>
      <c r="B79" s="435"/>
      <c r="C79" s="435"/>
      <c r="D79" s="435"/>
      <c r="E79" s="435"/>
      <c r="F79" s="435"/>
      <c r="G79" s="435"/>
      <c r="H79" s="435"/>
      <c r="I79" s="435"/>
      <c r="J79" s="435"/>
      <c r="K79" s="435"/>
      <c r="L79" s="435"/>
      <c r="M79" s="435"/>
      <c r="N79" s="435"/>
      <c r="O79" s="435"/>
      <c r="P79" s="435"/>
      <c r="Q79" s="435"/>
      <c r="R79" s="435"/>
      <c r="S79" s="435"/>
      <c r="T79" s="435"/>
      <c r="U79" s="89"/>
      <c r="V79" s="89"/>
      <c r="W79" s="89"/>
      <c r="X79" s="89"/>
    </row>
    <row r="80" spans="1:24" s="88" customFormat="1" ht="50.15" customHeight="1" x14ac:dyDescent="0.65">
      <c r="A80" s="436" t="s">
        <v>100</v>
      </c>
      <c r="B80" s="436"/>
      <c r="C80" s="436"/>
      <c r="D80" s="436"/>
      <c r="E80" s="436"/>
      <c r="F80" s="436"/>
      <c r="G80" s="436"/>
      <c r="H80" s="436" t="s">
        <v>103</v>
      </c>
      <c r="I80" s="436"/>
      <c r="J80" s="436"/>
      <c r="K80" s="436"/>
      <c r="L80" s="436"/>
      <c r="M80" s="436"/>
      <c r="N80" s="436"/>
      <c r="O80" s="436" t="s">
        <v>105</v>
      </c>
      <c r="P80" s="436"/>
      <c r="Q80" s="436"/>
      <c r="R80" s="436"/>
      <c r="S80" s="436"/>
      <c r="T80" s="436"/>
      <c r="U80" s="89"/>
      <c r="V80" s="89"/>
      <c r="W80" s="89"/>
      <c r="X80" s="89"/>
    </row>
    <row r="81" spans="1:24" s="88" customFormat="1" ht="148.5" customHeight="1" x14ac:dyDescent="0.65">
      <c r="A81" s="437" t="str">
        <f>O73</f>
        <v>1</v>
      </c>
      <c r="B81" s="437"/>
      <c r="C81" s="437"/>
      <c r="D81" s="437"/>
      <c r="E81" s="437"/>
      <c r="F81" s="437"/>
      <c r="G81" s="437"/>
      <c r="H81" s="437" t="e">
        <f>O77</f>
        <v>#DIV/0!</v>
      </c>
      <c r="I81" s="437"/>
      <c r="J81" s="437"/>
      <c r="K81" s="437"/>
      <c r="L81" s="437"/>
      <c r="M81" s="437"/>
      <c r="N81" s="437"/>
      <c r="O81" s="438"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#DIV/0!</v>
      </c>
      <c r="P81" s="438"/>
      <c r="Q81" s="438"/>
      <c r="R81" s="438"/>
      <c r="S81" s="438"/>
      <c r="T81" s="438"/>
      <c r="U81" s="89"/>
      <c r="V81" s="89"/>
      <c r="W81" s="89"/>
      <c r="X81" s="89"/>
    </row>
    <row r="82" spans="1:24" x14ac:dyDescent="0.65">
      <c r="A82" s="25"/>
      <c r="B82" s="25"/>
      <c r="C82" s="25"/>
      <c r="D82" s="26"/>
      <c r="E82" s="26"/>
      <c r="F82" s="27"/>
      <c r="G82" s="27"/>
      <c r="H82" s="27"/>
      <c r="I82" s="27"/>
      <c r="J82" s="27"/>
      <c r="K82" s="27"/>
      <c r="L82" s="27"/>
      <c r="M82" s="27"/>
      <c r="N82" s="27"/>
      <c r="O82" s="62"/>
      <c r="P82" s="63"/>
      <c r="Q82" s="63"/>
      <c r="R82" s="63"/>
      <c r="S82" s="63"/>
      <c r="T82" s="63"/>
    </row>
  </sheetData>
  <mergeCells count="217">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F62:H62"/>
    <mergeCell ref="A63:T63"/>
    <mergeCell ref="A64:E66"/>
    <mergeCell ref="F64:G64"/>
    <mergeCell ref="I64:T66"/>
    <mergeCell ref="F65:G65"/>
    <mergeCell ref="F66:G66"/>
    <mergeCell ref="A59:T59"/>
    <mergeCell ref="A60:E62"/>
    <mergeCell ref="F60:H60"/>
    <mergeCell ref="I60:J62"/>
    <mergeCell ref="K60:L62"/>
    <mergeCell ref="M60:N62"/>
    <mergeCell ref="O60:Q62"/>
    <mergeCell ref="R60:T62"/>
    <mergeCell ref="A69:T69"/>
    <mergeCell ref="A58:H58"/>
    <mergeCell ref="I58:J58"/>
    <mergeCell ref="K58:L58"/>
    <mergeCell ref="M58:N58"/>
    <mergeCell ref="M55:M57"/>
    <mergeCell ref="N55:N57"/>
    <mergeCell ref="O55:O57"/>
    <mergeCell ref="O58:Q58"/>
    <mergeCell ref="R58:T58"/>
    <mergeCell ref="P55:Q57"/>
    <mergeCell ref="R55:R57"/>
    <mergeCell ref="S55:T57"/>
    <mergeCell ref="A53:T53"/>
    <mergeCell ref="A54:G54"/>
    <mergeCell ref="P54:Q54"/>
    <mergeCell ref="S54:T54"/>
    <mergeCell ref="A55:E57"/>
    <mergeCell ref="F55:G55"/>
    <mergeCell ref="I55:I57"/>
    <mergeCell ref="J55:J57"/>
    <mergeCell ref="K55:K57"/>
    <mergeCell ref="L55:L57"/>
    <mergeCell ref="F56:G56"/>
    <mergeCell ref="F57:G57"/>
    <mergeCell ref="A52:G52"/>
    <mergeCell ref="I52:J52"/>
    <mergeCell ref="K52:L52"/>
    <mergeCell ref="M52:N52"/>
    <mergeCell ref="O52:Q52"/>
    <mergeCell ref="R52:T52"/>
    <mergeCell ref="M49:M51"/>
    <mergeCell ref="N49:N51"/>
    <mergeCell ref="O49:O51"/>
    <mergeCell ref="P49:Q51"/>
    <mergeCell ref="R49:R51"/>
    <mergeCell ref="S49:T51"/>
    <mergeCell ref="A49:E51"/>
    <mergeCell ref="F49:G49"/>
    <mergeCell ref="I49:I51"/>
    <mergeCell ref="J49:J51"/>
    <mergeCell ref="K49:K51"/>
    <mergeCell ref="L49:L51"/>
    <mergeCell ref="F50:G50"/>
    <mergeCell ref="F51:G51"/>
    <mergeCell ref="M47:M48"/>
    <mergeCell ref="N47:N48"/>
    <mergeCell ref="O47:O48"/>
    <mergeCell ref="P47:Q48"/>
    <mergeCell ref="R47:R48"/>
    <mergeCell ref="S47:T48"/>
    <mergeCell ref="A47:E48"/>
    <mergeCell ref="F47:G47"/>
    <mergeCell ref="I47:I48"/>
    <mergeCell ref="J47:J48"/>
    <mergeCell ref="K47:K48"/>
    <mergeCell ref="L47:L48"/>
    <mergeCell ref="F48:G48"/>
    <mergeCell ref="M45:M46"/>
    <mergeCell ref="N45:N46"/>
    <mergeCell ref="O45:O46"/>
    <mergeCell ref="P45:Q46"/>
    <mergeCell ref="R45:R46"/>
    <mergeCell ref="S45:T46"/>
    <mergeCell ref="A45:E46"/>
    <mergeCell ref="F45:G45"/>
    <mergeCell ref="I45:I46"/>
    <mergeCell ref="J45:J46"/>
    <mergeCell ref="K45:K46"/>
    <mergeCell ref="L45:L46"/>
    <mergeCell ref="F46:G46"/>
    <mergeCell ref="M42:M44"/>
    <mergeCell ref="N42:N44"/>
    <mergeCell ref="O42:O44"/>
    <mergeCell ref="P42:Q44"/>
    <mergeCell ref="R42:R44"/>
    <mergeCell ref="S42:T44"/>
    <mergeCell ref="A42:E44"/>
    <mergeCell ref="F42:G42"/>
    <mergeCell ref="I42:I44"/>
    <mergeCell ref="J42:J44"/>
    <mergeCell ref="K42:K44"/>
    <mergeCell ref="L42:L44"/>
    <mergeCell ref="F43:G43"/>
    <mergeCell ref="F44:G44"/>
    <mergeCell ref="M40:M41"/>
    <mergeCell ref="N40:N41"/>
    <mergeCell ref="O40:O41"/>
    <mergeCell ref="P40:Q41"/>
    <mergeCell ref="R40:R41"/>
    <mergeCell ref="S40:T41"/>
    <mergeCell ref="A40:E41"/>
    <mergeCell ref="F40:G40"/>
    <mergeCell ref="I40:I41"/>
    <mergeCell ref="J40:J41"/>
    <mergeCell ref="K40:K41"/>
    <mergeCell ref="L40:L41"/>
    <mergeCell ref="F41:G41"/>
    <mergeCell ref="M38:M39"/>
    <mergeCell ref="N38:N39"/>
    <mergeCell ref="O38:O39"/>
    <mergeCell ref="P38:Q39"/>
    <mergeCell ref="R38:R39"/>
    <mergeCell ref="S38:T39"/>
    <mergeCell ref="A38:E39"/>
    <mergeCell ref="F38:G38"/>
    <mergeCell ref="I38:I39"/>
    <mergeCell ref="J38:J39"/>
    <mergeCell ref="K38:K39"/>
    <mergeCell ref="L38:L39"/>
    <mergeCell ref="F39:G39"/>
    <mergeCell ref="N36:N37"/>
    <mergeCell ref="O36:O37"/>
    <mergeCell ref="P36:Q37"/>
    <mergeCell ref="R36:R37"/>
    <mergeCell ref="S36:T37"/>
    <mergeCell ref="F37:G37"/>
    <mergeCell ref="A35:G35"/>
    <mergeCell ref="P35:Q35"/>
    <mergeCell ref="S35:T35"/>
    <mergeCell ref="A36:E37"/>
    <mergeCell ref="F36:G36"/>
    <mergeCell ref="I36:I37"/>
    <mergeCell ref="J36:J37"/>
    <mergeCell ref="K36:K37"/>
    <mergeCell ref="L36:L37"/>
    <mergeCell ref="M36:M37"/>
    <mergeCell ref="A28:G28"/>
    <mergeCell ref="A29:G29"/>
    <mergeCell ref="A30:G30"/>
    <mergeCell ref="A31:G31"/>
    <mergeCell ref="A33:T33"/>
    <mergeCell ref="A34:T34"/>
    <mergeCell ref="A22:F22"/>
    <mergeCell ref="H22:N22"/>
    <mergeCell ref="A23:F23"/>
    <mergeCell ref="H23:N23"/>
    <mergeCell ref="A26:G26"/>
    <mergeCell ref="A27:G27"/>
    <mergeCell ref="A21:F21"/>
    <mergeCell ref="H21:N21"/>
    <mergeCell ref="O12:P12"/>
    <mergeCell ref="Q12:T12"/>
    <mergeCell ref="A14:T14"/>
    <mergeCell ref="A15:T15"/>
    <mergeCell ref="A16:F18"/>
    <mergeCell ref="G16:N18"/>
    <mergeCell ref="O16:T16"/>
    <mergeCell ref="O17:Q17"/>
    <mergeCell ref="R17:T17"/>
    <mergeCell ref="B12:C12"/>
    <mergeCell ref="D12:F12"/>
    <mergeCell ref="G12:H12"/>
    <mergeCell ref="I12:J12"/>
    <mergeCell ref="K12:L12"/>
    <mergeCell ref="M12:N12"/>
    <mergeCell ref="A19:F19"/>
    <mergeCell ref="H19:N19"/>
    <mergeCell ref="A20:F20"/>
    <mergeCell ref="H20:N20"/>
    <mergeCell ref="A9:T9"/>
    <mergeCell ref="A10:A11"/>
    <mergeCell ref="B10:P10"/>
    <mergeCell ref="Q10:T11"/>
    <mergeCell ref="B11:C11"/>
    <mergeCell ref="D11:F11"/>
    <mergeCell ref="G11:H11"/>
    <mergeCell ref="I11:J11"/>
    <mergeCell ref="K11:L11"/>
    <mergeCell ref="M11:N11"/>
    <mergeCell ref="O11:P11"/>
    <mergeCell ref="B1:T1"/>
    <mergeCell ref="B2:T2"/>
    <mergeCell ref="B3:T3"/>
    <mergeCell ref="A5:T5"/>
    <mergeCell ref="B6:C6"/>
    <mergeCell ref="D6:T6"/>
    <mergeCell ref="B7:C7"/>
    <mergeCell ref="D7:T7"/>
    <mergeCell ref="A8:T8"/>
  </mergeCells>
  <conditionalFormatting sqref="O81">
    <cfRule type="expression" dxfId="32" priority="8" stopIfTrue="1">
      <formula>LEFT(O81,4)="ALTO"</formula>
    </cfRule>
    <cfRule type="expression" dxfId="31" priority="9" stopIfTrue="1">
      <formula>LEFT(O81,8)="MODERADO"</formula>
    </cfRule>
    <cfRule type="expression" dxfId="30" priority="10" stopIfTrue="1">
      <formula>LEFT(O81,7)="EXTREMO"</formula>
    </cfRule>
    <cfRule type="expression" dxfId="29" priority="11" stopIfTrue="1">
      <formula>LEFT(O81,4)="BAJO"</formula>
    </cfRule>
  </conditionalFormatting>
  <conditionalFormatting sqref="I64:T66">
    <cfRule type="containsText" dxfId="28" priority="5" stopIfTrue="1" operator="containsText" text="Fuerte">
      <formula>NOT(ISERROR(SEARCH("Fuerte",I64)))</formula>
    </cfRule>
    <cfRule type="containsText" dxfId="27" priority="6" stopIfTrue="1" operator="containsText" text="Moderado">
      <formula>NOT(ISERROR(SEARCH("Moderado",I64)))</formula>
    </cfRule>
    <cfRule type="containsText" dxfId="26" priority="7" stopIfTrue="1" operator="containsText" text="BAJO">
      <formula>NOT(ISERROR(SEARCH("BAJO",I64)))</formula>
    </cfRule>
  </conditionalFormatting>
  <conditionalFormatting sqref="Q12:T12">
    <cfRule type="containsText" dxfId="25" priority="1" operator="containsText" text="EXTREMO">
      <formula>NOT(ISERROR(SEARCH("EXTREMO",Q12)))</formula>
    </cfRule>
    <cfRule type="containsText" dxfId="24" priority="2" operator="containsText" text="MODERADO">
      <formula>NOT(ISERROR(SEARCH("MODERADO",Q12)))</formula>
    </cfRule>
    <cfRule type="containsText" dxfId="23" priority="3" operator="containsText" text="ALTO">
      <formula>NOT(ISERROR(SEARCH("ALTO",Q12)))</formula>
    </cfRule>
    <cfRule type="containsText" dxfId="22" priority="4" operator="containsText" text="BAJO">
      <formula>NOT(ISERROR(SEARCH("BAJO",Q12)))</formula>
    </cfRule>
  </conditionalFormatting>
  <pageMargins left="0.7" right="0.7" top="0.75" bottom="0.75" header="0.3" footer="0.3"/>
  <pageSetup paperSize="9" scale="10" orientation="portrait"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6" tint="-0.249977111117893"/>
  </sheetPr>
  <dimension ref="A1:X82"/>
  <sheetViews>
    <sheetView view="pageBreakPreview" topLeftCell="F68" zoomScale="28" zoomScaleNormal="70" zoomScaleSheetLayoutView="28" workbookViewId="0">
      <selection activeCell="B12" sqref="B12:C12"/>
    </sheetView>
  </sheetViews>
  <sheetFormatPr baseColWidth="10" defaultColWidth="11.453125" defaultRowHeight="30" x14ac:dyDescent="0.6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89" customWidth="1"/>
    <col min="22" max="24" width="11.453125" style="89"/>
    <col min="25" max="16384" width="11.453125" style="44"/>
  </cols>
  <sheetData>
    <row r="1" spans="1:24" ht="71.25" customHeight="1" x14ac:dyDescent="0.6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4" ht="71.25" customHeight="1" x14ac:dyDescent="0.6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4" ht="71.25" customHeight="1" x14ac:dyDescent="0.6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4" ht="30" customHeight="1" x14ac:dyDescent="0.65">
      <c r="A4" s="28"/>
      <c r="B4" s="28"/>
      <c r="C4" s="29"/>
      <c r="D4" s="29"/>
      <c r="E4" s="29"/>
      <c r="F4" s="29"/>
      <c r="G4" s="29"/>
      <c r="H4" s="29"/>
      <c r="I4" s="29"/>
      <c r="J4" s="29"/>
      <c r="K4" s="29"/>
      <c r="L4" s="29"/>
      <c r="M4" s="29"/>
      <c r="N4" s="29"/>
      <c r="O4" s="45"/>
      <c r="P4" s="46"/>
      <c r="Q4" s="46"/>
      <c r="R4" s="46"/>
      <c r="S4" s="46"/>
      <c r="T4" s="46"/>
    </row>
    <row r="5" spans="1:24" ht="66" customHeight="1" x14ac:dyDescent="0.65">
      <c r="A5" s="523" t="s">
        <v>190</v>
      </c>
      <c r="B5" s="523"/>
      <c r="C5" s="523"/>
      <c r="D5" s="523"/>
      <c r="E5" s="523"/>
      <c r="F5" s="523"/>
      <c r="G5" s="523"/>
      <c r="H5" s="523"/>
      <c r="I5" s="523"/>
      <c r="J5" s="523"/>
      <c r="K5" s="523"/>
      <c r="L5" s="523"/>
      <c r="M5" s="523"/>
      <c r="N5" s="523"/>
      <c r="O5" s="523"/>
      <c r="P5" s="523"/>
      <c r="Q5" s="523"/>
      <c r="R5" s="523"/>
      <c r="S5" s="523"/>
      <c r="T5" s="523"/>
    </row>
    <row r="6" spans="1:24" ht="81" customHeight="1" x14ac:dyDescent="0.65">
      <c r="A6" s="104" t="s">
        <v>60</v>
      </c>
      <c r="B6" s="525" t="s">
        <v>34</v>
      </c>
      <c r="C6" s="527"/>
      <c r="D6" s="525" t="s">
        <v>162</v>
      </c>
      <c r="E6" s="526"/>
      <c r="F6" s="526"/>
      <c r="G6" s="526"/>
      <c r="H6" s="526"/>
      <c r="I6" s="526"/>
      <c r="J6" s="526"/>
      <c r="K6" s="526"/>
      <c r="L6" s="526"/>
      <c r="M6" s="526"/>
      <c r="N6" s="526"/>
      <c r="O6" s="526"/>
      <c r="P6" s="526"/>
      <c r="Q6" s="526"/>
      <c r="R6" s="526"/>
      <c r="S6" s="526"/>
      <c r="T6" s="527"/>
    </row>
    <row r="7" spans="1:24" ht="91.5" customHeight="1" x14ac:dyDescent="0.65">
      <c r="A7" s="125">
        <f>'MAPA DE RIESGOS'!A109</f>
        <v>0</v>
      </c>
      <c r="B7" s="538">
        <f>'MAPA DE RIESGOS'!C109</f>
        <v>0</v>
      </c>
      <c r="C7" s="539"/>
      <c r="D7" s="538">
        <f>'MAPA DE RIESGOS'!B109</f>
        <v>0</v>
      </c>
      <c r="E7" s="540"/>
      <c r="F7" s="540"/>
      <c r="G7" s="540"/>
      <c r="H7" s="540"/>
      <c r="I7" s="540"/>
      <c r="J7" s="540"/>
      <c r="K7" s="540"/>
      <c r="L7" s="540"/>
      <c r="M7" s="540"/>
      <c r="N7" s="540"/>
      <c r="O7" s="540"/>
      <c r="P7" s="540"/>
      <c r="Q7" s="540"/>
      <c r="R7" s="540"/>
      <c r="S7" s="540"/>
      <c r="T7" s="539"/>
    </row>
    <row r="8" spans="1:24" ht="34.5" customHeight="1" x14ac:dyDescent="0.65">
      <c r="A8" s="541"/>
      <c r="B8" s="541"/>
      <c r="C8" s="541"/>
      <c r="D8" s="541"/>
      <c r="E8" s="541"/>
      <c r="F8" s="541"/>
      <c r="G8" s="541"/>
      <c r="H8" s="541"/>
      <c r="I8" s="541"/>
      <c r="J8" s="541"/>
      <c r="K8" s="541"/>
      <c r="L8" s="541"/>
      <c r="M8" s="541"/>
      <c r="N8" s="541"/>
      <c r="O8" s="541"/>
      <c r="P8" s="541"/>
      <c r="Q8" s="541"/>
      <c r="R8" s="541"/>
      <c r="S8" s="541"/>
      <c r="T8" s="541"/>
    </row>
    <row r="9" spans="1:24" ht="66" customHeight="1" x14ac:dyDescent="0.65">
      <c r="A9" s="578" t="s">
        <v>136</v>
      </c>
      <c r="B9" s="579"/>
      <c r="C9" s="579"/>
      <c r="D9" s="579"/>
      <c r="E9" s="579"/>
      <c r="F9" s="579"/>
      <c r="G9" s="579"/>
      <c r="H9" s="579"/>
      <c r="I9" s="579"/>
      <c r="J9" s="579"/>
      <c r="K9" s="579"/>
      <c r="L9" s="579"/>
      <c r="M9" s="579"/>
      <c r="N9" s="579"/>
      <c r="O9" s="579"/>
      <c r="P9" s="579"/>
      <c r="Q9" s="579"/>
      <c r="R9" s="579"/>
      <c r="S9" s="579"/>
      <c r="T9" s="580"/>
    </row>
    <row r="10" spans="1:24" s="64" customFormat="1" ht="50.15" customHeight="1" x14ac:dyDescent="0.65">
      <c r="A10" s="573" t="s">
        <v>63</v>
      </c>
      <c r="B10" s="573" t="s">
        <v>64</v>
      </c>
      <c r="C10" s="573"/>
      <c r="D10" s="573"/>
      <c r="E10" s="573"/>
      <c r="F10" s="573"/>
      <c r="G10" s="573"/>
      <c r="H10" s="573"/>
      <c r="I10" s="573"/>
      <c r="J10" s="573"/>
      <c r="K10" s="573"/>
      <c r="L10" s="573"/>
      <c r="M10" s="573"/>
      <c r="N10" s="573"/>
      <c r="O10" s="573"/>
      <c r="P10" s="573"/>
      <c r="Q10" s="572" t="s">
        <v>62</v>
      </c>
      <c r="R10" s="572"/>
      <c r="S10" s="572"/>
      <c r="T10" s="572"/>
      <c r="U10" s="89"/>
      <c r="V10" s="89"/>
      <c r="W10" s="89"/>
      <c r="X10" s="89"/>
    </row>
    <row r="11" spans="1:24" s="64" customFormat="1" ht="73.5" customHeight="1" x14ac:dyDescent="0.65">
      <c r="A11" s="573"/>
      <c r="B11" s="573" t="s">
        <v>66</v>
      </c>
      <c r="C11" s="573"/>
      <c r="D11" s="573" t="s">
        <v>67</v>
      </c>
      <c r="E11" s="573"/>
      <c r="F11" s="573"/>
      <c r="G11" s="573" t="s">
        <v>68</v>
      </c>
      <c r="H11" s="573"/>
      <c r="I11" s="573" t="s">
        <v>69</v>
      </c>
      <c r="J11" s="573"/>
      <c r="K11" s="573" t="s">
        <v>70</v>
      </c>
      <c r="L11" s="573"/>
      <c r="M11" s="573" t="s">
        <v>71</v>
      </c>
      <c r="N11" s="573"/>
      <c r="O11" s="573" t="s">
        <v>65</v>
      </c>
      <c r="P11" s="573"/>
      <c r="Q11" s="572"/>
      <c r="R11" s="572"/>
      <c r="S11" s="572"/>
      <c r="T11" s="572"/>
      <c r="U11" s="89"/>
      <c r="V11" s="89"/>
      <c r="W11" s="89"/>
      <c r="X11" s="89"/>
    </row>
    <row r="12" spans="1:24" s="88" customFormat="1" ht="102" customHeight="1" x14ac:dyDescent="0.65">
      <c r="A12" s="130">
        <f>'MAPA DE RIESGOS'!G109</f>
        <v>0</v>
      </c>
      <c r="B12" s="576"/>
      <c r="C12" s="576"/>
      <c r="D12" s="577"/>
      <c r="E12" s="577"/>
      <c r="F12" s="577"/>
      <c r="G12" s="577"/>
      <c r="H12" s="577"/>
      <c r="I12" s="577"/>
      <c r="J12" s="577"/>
      <c r="K12" s="577"/>
      <c r="L12" s="577"/>
      <c r="M12" s="577"/>
      <c r="N12" s="577"/>
      <c r="O12" s="574" t="e">
        <f>ROUND(AVERAGE(B12:N12),0)</f>
        <v>#DIV/0!</v>
      </c>
      <c r="P12" s="574"/>
      <c r="Q12" s="575" t="e">
        <f>IF(OR(AND(A12=1,O12=1),AND(A12=2,O12=1),AND(A12=1,O12=2),AND(A12=2,O12=2),AND(A12=3,O12=1)),"BAJO",IF(OR(AND(A12=4,O12=1),AND(A12=3,O12=2),AND(A12=2,O12=3),AND(A12=1,O12=3)),"MODERADO",IF(OR(AND(A12=5,O12=1),AND(A12=5,O12=2),AND(A12=4,O12=2),AND(A12=4,O12=3),AND(A12=3,O12=3),AND(A12=2,O12=4),AND(A12=1,O12=4),AND(A12=1,O12=5)),"ALTO",IF(OR(AND(A12=5,O12=3),AND(A12=5,O12=4),AND(A12=4,O12=4),AND(A12=3,O12=4),AND(A12=5,O12=5),AND(A12=4,O12=5),AND(A12=3,O12=5),AND(A12=2,O12=5)),"EXTREMO",""))))</f>
        <v>#DIV/0!</v>
      </c>
      <c r="R12" s="575"/>
      <c r="S12" s="575"/>
      <c r="T12" s="575"/>
      <c r="U12" s="89"/>
      <c r="V12" s="89"/>
      <c r="W12" s="89"/>
      <c r="X12" s="89"/>
    </row>
    <row r="13" spans="1:24" ht="47.25" customHeight="1" x14ac:dyDescent="0.65">
      <c r="A13" s="30"/>
      <c r="B13" s="30"/>
      <c r="C13" s="30"/>
      <c r="D13" s="31"/>
      <c r="E13" s="31"/>
      <c r="F13" s="32"/>
      <c r="G13" s="32"/>
      <c r="H13" s="32"/>
      <c r="I13" s="32"/>
      <c r="J13" s="32"/>
      <c r="K13" s="31"/>
      <c r="L13" s="31"/>
      <c r="M13" s="31"/>
      <c r="N13" s="31"/>
      <c r="O13" s="45"/>
      <c r="P13" s="46"/>
      <c r="Q13" s="46"/>
      <c r="R13" s="46"/>
      <c r="S13" s="46"/>
      <c r="T13" s="46"/>
    </row>
    <row r="14" spans="1:24" ht="73.5" customHeight="1" x14ac:dyDescent="0.65">
      <c r="A14" s="523" t="s">
        <v>72</v>
      </c>
      <c r="B14" s="523"/>
      <c r="C14" s="523"/>
      <c r="D14" s="523"/>
      <c r="E14" s="523"/>
      <c r="F14" s="523"/>
      <c r="G14" s="523"/>
      <c r="H14" s="523"/>
      <c r="I14" s="523"/>
      <c r="J14" s="523"/>
      <c r="K14" s="523"/>
      <c r="L14" s="523"/>
      <c r="M14" s="523"/>
      <c r="N14" s="523"/>
      <c r="O14" s="523"/>
      <c r="P14" s="523"/>
      <c r="Q14" s="523"/>
      <c r="R14" s="523"/>
      <c r="S14" s="523"/>
      <c r="T14" s="523"/>
    </row>
    <row r="15" spans="1:24" ht="73.5" customHeight="1" x14ac:dyDescent="0.65">
      <c r="A15" s="533" t="s">
        <v>73</v>
      </c>
      <c r="B15" s="533"/>
      <c r="C15" s="533"/>
      <c r="D15" s="533"/>
      <c r="E15" s="533"/>
      <c r="F15" s="533"/>
      <c r="G15" s="533"/>
      <c r="H15" s="533"/>
      <c r="I15" s="533"/>
      <c r="J15" s="533"/>
      <c r="K15" s="533"/>
      <c r="L15" s="533"/>
      <c r="M15" s="533"/>
      <c r="N15" s="533"/>
      <c r="O15" s="533"/>
      <c r="P15" s="533"/>
      <c r="Q15" s="533"/>
      <c r="R15" s="533"/>
      <c r="S15" s="533"/>
      <c r="T15" s="533"/>
    </row>
    <row r="16" spans="1:24" ht="72" customHeight="1" x14ac:dyDescent="0.65">
      <c r="A16" s="545" t="s">
        <v>191</v>
      </c>
      <c r="B16" s="546"/>
      <c r="C16" s="546"/>
      <c r="D16" s="546"/>
      <c r="E16" s="546"/>
      <c r="F16" s="547"/>
      <c r="G16" s="545" t="s">
        <v>168</v>
      </c>
      <c r="H16" s="546"/>
      <c r="I16" s="546"/>
      <c r="J16" s="546"/>
      <c r="K16" s="546"/>
      <c r="L16" s="546"/>
      <c r="M16" s="546"/>
      <c r="N16" s="547"/>
      <c r="O16" s="442" t="s">
        <v>142</v>
      </c>
      <c r="P16" s="442"/>
      <c r="Q16" s="442"/>
      <c r="R16" s="442"/>
      <c r="S16" s="442"/>
      <c r="T16" s="442"/>
    </row>
    <row r="17" spans="1:20" ht="30" customHeight="1" x14ac:dyDescent="0.65">
      <c r="A17" s="548"/>
      <c r="B17" s="549"/>
      <c r="C17" s="549"/>
      <c r="D17" s="549"/>
      <c r="E17" s="549"/>
      <c r="F17" s="550"/>
      <c r="G17" s="548"/>
      <c r="H17" s="549"/>
      <c r="I17" s="549"/>
      <c r="J17" s="549"/>
      <c r="K17" s="549"/>
      <c r="L17" s="549"/>
      <c r="M17" s="549"/>
      <c r="N17" s="550"/>
      <c r="O17" s="522" t="s">
        <v>1</v>
      </c>
      <c r="P17" s="522"/>
      <c r="Q17" s="522"/>
      <c r="R17" s="522" t="s">
        <v>0</v>
      </c>
      <c r="S17" s="522"/>
      <c r="T17" s="522"/>
    </row>
    <row r="18" spans="1:20" ht="54" customHeight="1" x14ac:dyDescent="0.65">
      <c r="A18" s="551"/>
      <c r="B18" s="552"/>
      <c r="C18" s="552"/>
      <c r="D18" s="552"/>
      <c r="E18" s="552"/>
      <c r="F18" s="553"/>
      <c r="G18" s="551"/>
      <c r="H18" s="552"/>
      <c r="I18" s="552"/>
      <c r="J18" s="552"/>
      <c r="K18" s="552"/>
      <c r="L18" s="552"/>
      <c r="M18" s="552"/>
      <c r="N18" s="553"/>
      <c r="O18" s="127" t="s">
        <v>166</v>
      </c>
      <c r="P18" s="127" t="s">
        <v>167</v>
      </c>
      <c r="Q18" s="127" t="s">
        <v>169</v>
      </c>
      <c r="R18" s="127" t="s">
        <v>166</v>
      </c>
      <c r="S18" s="127" t="s">
        <v>167</v>
      </c>
      <c r="T18" s="127" t="s">
        <v>169</v>
      </c>
    </row>
    <row r="19" spans="1:20" ht="49.5" customHeight="1" x14ac:dyDescent="0.65">
      <c r="A19" s="542">
        <f>'MAPA DE RIESGOS'!E109</f>
        <v>0</v>
      </c>
      <c r="B19" s="543"/>
      <c r="C19" s="543"/>
      <c r="D19" s="543"/>
      <c r="E19" s="543"/>
      <c r="F19" s="544"/>
      <c r="G19" s="114" t="s">
        <v>74</v>
      </c>
      <c r="H19" s="542">
        <f>'MAPA DE RIESGOS'!J109</f>
        <v>0</v>
      </c>
      <c r="I19" s="543"/>
      <c r="J19" s="543"/>
      <c r="K19" s="543"/>
      <c r="L19" s="543"/>
      <c r="M19" s="543"/>
      <c r="N19" s="543"/>
      <c r="O19" s="87"/>
      <c r="P19" s="87"/>
      <c r="Q19" s="86"/>
      <c r="R19" s="86"/>
      <c r="S19" s="86"/>
      <c r="T19" s="86"/>
    </row>
    <row r="20" spans="1:20" ht="50.15" customHeight="1" x14ac:dyDescent="0.65">
      <c r="A20" s="542">
        <f>'MAPA DE RIESGOS'!E110</f>
        <v>0</v>
      </c>
      <c r="B20" s="543"/>
      <c r="C20" s="543"/>
      <c r="D20" s="543"/>
      <c r="E20" s="543"/>
      <c r="F20" s="544"/>
      <c r="G20" s="114" t="s">
        <v>75</v>
      </c>
      <c r="H20" s="542">
        <f>'MAPA DE RIESGOS'!J110</f>
        <v>0</v>
      </c>
      <c r="I20" s="543"/>
      <c r="J20" s="543"/>
      <c r="K20" s="543"/>
      <c r="L20" s="543"/>
      <c r="M20" s="543"/>
      <c r="N20" s="543"/>
      <c r="O20" s="87"/>
      <c r="P20" s="87"/>
      <c r="Q20" s="86"/>
      <c r="R20" s="86"/>
      <c r="S20" s="86"/>
      <c r="T20" s="86"/>
    </row>
    <row r="21" spans="1:20" ht="50.15" customHeight="1" x14ac:dyDescent="0.65">
      <c r="A21" s="542">
        <f>'MAPA DE RIESGOS'!E111</f>
        <v>0</v>
      </c>
      <c r="B21" s="543"/>
      <c r="C21" s="543"/>
      <c r="D21" s="543"/>
      <c r="E21" s="543"/>
      <c r="F21" s="544"/>
      <c r="G21" s="114" t="s">
        <v>76</v>
      </c>
      <c r="H21" s="542">
        <f>'MAPA DE RIESGOS'!J111</f>
        <v>0</v>
      </c>
      <c r="I21" s="543"/>
      <c r="J21" s="543"/>
      <c r="K21" s="543"/>
      <c r="L21" s="543"/>
      <c r="M21" s="543"/>
      <c r="N21" s="543"/>
      <c r="O21" s="87"/>
      <c r="P21" s="87"/>
      <c r="Q21" s="86"/>
      <c r="R21" s="86"/>
      <c r="S21" s="86"/>
      <c r="T21" s="86"/>
    </row>
    <row r="22" spans="1:20" ht="50.15" customHeight="1" x14ac:dyDescent="0.65">
      <c r="A22" s="542">
        <f>'MAPA DE RIESGOS'!E112</f>
        <v>0</v>
      </c>
      <c r="B22" s="543"/>
      <c r="C22" s="543"/>
      <c r="D22" s="543"/>
      <c r="E22" s="543"/>
      <c r="F22" s="544"/>
      <c r="G22" s="114" t="s">
        <v>77</v>
      </c>
      <c r="H22" s="542">
        <f>'MAPA DE RIESGOS'!J112</f>
        <v>0</v>
      </c>
      <c r="I22" s="543"/>
      <c r="J22" s="543"/>
      <c r="K22" s="543"/>
      <c r="L22" s="543"/>
      <c r="M22" s="543"/>
      <c r="N22" s="543"/>
      <c r="O22" s="87"/>
      <c r="P22" s="87"/>
      <c r="Q22" s="86"/>
      <c r="R22" s="86"/>
      <c r="S22" s="86"/>
      <c r="T22" s="86"/>
    </row>
    <row r="23" spans="1:20" ht="50.15" customHeight="1" x14ac:dyDescent="0.65">
      <c r="A23" s="542">
        <f>'MAPA DE RIESGOS'!E113</f>
        <v>0</v>
      </c>
      <c r="B23" s="543"/>
      <c r="C23" s="543"/>
      <c r="D23" s="543"/>
      <c r="E23" s="543"/>
      <c r="F23" s="544"/>
      <c r="G23" s="114" t="s">
        <v>78</v>
      </c>
      <c r="H23" s="542">
        <f>'MAPA DE RIESGOS'!J113</f>
        <v>0</v>
      </c>
      <c r="I23" s="543"/>
      <c r="J23" s="543"/>
      <c r="K23" s="543"/>
      <c r="L23" s="543"/>
      <c r="M23" s="543"/>
      <c r="N23" s="543"/>
      <c r="O23" s="87"/>
      <c r="P23" s="87"/>
      <c r="Q23" s="86"/>
      <c r="R23" s="86"/>
      <c r="S23" s="86"/>
      <c r="T23" s="86"/>
    </row>
    <row r="24" spans="1:20" ht="30" customHeight="1" x14ac:dyDescent="0.65">
      <c r="A24" s="33"/>
      <c r="B24" s="33"/>
      <c r="C24" s="34"/>
      <c r="D24" s="34"/>
      <c r="E24" s="34"/>
      <c r="F24" s="34"/>
      <c r="G24" s="34"/>
      <c r="H24" s="34"/>
      <c r="I24" s="34"/>
      <c r="J24" s="34"/>
      <c r="K24" s="34"/>
      <c r="L24" s="34"/>
      <c r="M24" s="34"/>
      <c r="N24" s="34"/>
      <c r="O24" s="45"/>
      <c r="P24" s="46"/>
      <c r="Q24" s="46"/>
      <c r="R24" s="46"/>
      <c r="S24" s="46"/>
      <c r="T24" s="46"/>
    </row>
    <row r="25" spans="1:20" ht="30" customHeight="1" x14ac:dyDescent="0.65">
      <c r="A25" s="36"/>
      <c r="B25" s="36"/>
      <c r="C25" s="37"/>
      <c r="D25" s="37"/>
      <c r="E25" s="49"/>
      <c r="F25" s="49"/>
      <c r="G25" s="49"/>
      <c r="H25" s="49"/>
      <c r="I25" s="49"/>
      <c r="J25" s="38"/>
      <c r="K25" s="38"/>
      <c r="L25" s="39"/>
      <c r="M25" s="39"/>
      <c r="N25" s="40"/>
      <c r="O25" s="50"/>
      <c r="P25" s="51"/>
      <c r="Q25" s="51"/>
      <c r="R25" s="51"/>
      <c r="S25" s="51"/>
      <c r="T25" s="51"/>
    </row>
    <row r="26" spans="1:20" ht="54" customHeight="1" x14ac:dyDescent="0.65">
      <c r="A26" s="495" t="s">
        <v>170</v>
      </c>
      <c r="B26" s="495"/>
      <c r="C26" s="495"/>
      <c r="D26" s="495"/>
      <c r="E26" s="495"/>
      <c r="F26" s="495"/>
      <c r="G26" s="496"/>
      <c r="H26" s="107">
        <f>COUNTIF(O19:O23,"x")</f>
        <v>0</v>
      </c>
      <c r="I26" s="36"/>
      <c r="J26" s="36"/>
      <c r="K26" s="36"/>
      <c r="L26" s="39"/>
      <c r="M26" s="39"/>
      <c r="N26" s="52"/>
      <c r="O26" s="53"/>
      <c r="P26" s="54"/>
      <c r="Q26" s="54"/>
      <c r="R26" s="54"/>
      <c r="S26" s="54"/>
      <c r="T26" s="54"/>
    </row>
    <row r="27" spans="1:20" ht="54" customHeight="1" x14ac:dyDescent="0.65">
      <c r="A27" s="495" t="s">
        <v>171</v>
      </c>
      <c r="B27" s="495"/>
      <c r="C27" s="495"/>
      <c r="D27" s="495"/>
      <c r="E27" s="495"/>
      <c r="F27" s="495"/>
      <c r="G27" s="496"/>
      <c r="H27" s="107">
        <f>COUNTIF(P19:P23,"x")</f>
        <v>0</v>
      </c>
      <c r="I27" s="36"/>
      <c r="J27" s="36"/>
      <c r="K27" s="36"/>
      <c r="L27" s="39"/>
      <c r="M27" s="39"/>
      <c r="N27" s="52"/>
      <c r="O27" s="53"/>
      <c r="P27" s="54"/>
      <c r="Q27" s="54"/>
      <c r="R27" s="54"/>
      <c r="S27" s="54"/>
      <c r="T27" s="54"/>
    </row>
    <row r="28" spans="1:20" ht="54" customHeight="1" x14ac:dyDescent="0.65">
      <c r="A28" s="495" t="s">
        <v>172</v>
      </c>
      <c r="B28" s="495"/>
      <c r="C28" s="495"/>
      <c r="D28" s="495"/>
      <c r="E28" s="495"/>
      <c r="F28" s="495"/>
      <c r="G28" s="496"/>
      <c r="H28" s="107">
        <f>COUNTIF(Q19:Q23,"x")</f>
        <v>0</v>
      </c>
      <c r="I28" s="36"/>
      <c r="J28" s="36"/>
      <c r="K28" s="36"/>
      <c r="L28" s="39"/>
      <c r="M28" s="39"/>
      <c r="N28" s="52"/>
      <c r="O28" s="53"/>
      <c r="P28" s="54"/>
      <c r="Q28" s="54"/>
      <c r="R28" s="54"/>
      <c r="S28" s="54"/>
      <c r="T28" s="54"/>
    </row>
    <row r="29" spans="1:20" ht="54" customHeight="1" x14ac:dyDescent="0.65">
      <c r="A29" s="495" t="s">
        <v>173</v>
      </c>
      <c r="B29" s="495"/>
      <c r="C29" s="495"/>
      <c r="D29" s="495"/>
      <c r="E29" s="495"/>
      <c r="F29" s="495"/>
      <c r="G29" s="496"/>
      <c r="H29" s="107">
        <f>COUNTIF(R19:R23,"x")</f>
        <v>0</v>
      </c>
      <c r="I29" s="40"/>
      <c r="J29" s="40"/>
      <c r="K29" s="40"/>
      <c r="L29" s="55"/>
      <c r="M29" s="55"/>
      <c r="N29" s="55"/>
      <c r="O29" s="56"/>
      <c r="P29" s="57"/>
      <c r="Q29" s="57"/>
      <c r="R29" s="57"/>
      <c r="S29" s="57"/>
      <c r="T29" s="57"/>
    </row>
    <row r="30" spans="1:20" ht="54" customHeight="1" x14ac:dyDescent="0.65">
      <c r="A30" s="495" t="s">
        <v>174</v>
      </c>
      <c r="B30" s="495"/>
      <c r="C30" s="495"/>
      <c r="D30" s="495"/>
      <c r="E30" s="495"/>
      <c r="F30" s="495"/>
      <c r="G30" s="496"/>
      <c r="H30" s="107">
        <f>COUNTIF(S19:S23,"x")</f>
        <v>0</v>
      </c>
      <c r="I30" s="40"/>
      <c r="J30" s="40"/>
      <c r="K30" s="40"/>
      <c r="L30" s="55"/>
      <c r="M30" s="55"/>
      <c r="N30" s="55"/>
      <c r="O30" s="56"/>
      <c r="P30" s="57"/>
      <c r="Q30" s="57"/>
      <c r="R30" s="57"/>
      <c r="S30" s="57"/>
      <c r="T30" s="57"/>
    </row>
    <row r="31" spans="1:20" ht="54" customHeight="1" x14ac:dyDescent="0.65">
      <c r="A31" s="495" t="s">
        <v>175</v>
      </c>
      <c r="B31" s="495"/>
      <c r="C31" s="495"/>
      <c r="D31" s="495"/>
      <c r="E31" s="495"/>
      <c r="F31" s="495"/>
      <c r="G31" s="496"/>
      <c r="H31" s="107">
        <f>COUNTIF(T19:T23,"x")</f>
        <v>0</v>
      </c>
      <c r="I31" s="40"/>
      <c r="J31" s="40"/>
      <c r="K31" s="40"/>
      <c r="L31" s="55"/>
      <c r="M31" s="55"/>
      <c r="N31" s="55"/>
      <c r="O31" s="56"/>
      <c r="P31" s="57"/>
      <c r="Q31" s="57"/>
      <c r="R31" s="57"/>
      <c r="S31" s="57"/>
      <c r="T31" s="57"/>
    </row>
    <row r="32" spans="1:20" ht="30" customHeight="1" x14ac:dyDescent="0.65">
      <c r="A32" s="73"/>
      <c r="B32" s="73"/>
      <c r="C32" s="73"/>
      <c r="D32" s="73"/>
      <c r="E32" s="73"/>
      <c r="F32" s="73"/>
      <c r="G32" s="73"/>
      <c r="H32" s="61"/>
      <c r="I32" s="40"/>
      <c r="J32" s="40"/>
      <c r="K32" s="40"/>
      <c r="L32" s="55"/>
      <c r="M32" s="55"/>
      <c r="N32" s="55"/>
      <c r="O32" s="56"/>
      <c r="P32" s="57"/>
      <c r="Q32" s="57"/>
      <c r="R32" s="57"/>
      <c r="S32" s="57"/>
      <c r="T32" s="57"/>
    </row>
    <row r="33" spans="1:20" ht="78" customHeight="1" x14ac:dyDescent="0.65">
      <c r="A33" s="497" t="s">
        <v>79</v>
      </c>
      <c r="B33" s="497"/>
      <c r="C33" s="497"/>
      <c r="D33" s="497"/>
      <c r="E33" s="497"/>
      <c r="F33" s="497"/>
      <c r="G33" s="497"/>
      <c r="H33" s="497"/>
      <c r="I33" s="497"/>
      <c r="J33" s="497"/>
      <c r="K33" s="497"/>
      <c r="L33" s="497"/>
      <c r="M33" s="497"/>
      <c r="N33" s="497"/>
      <c r="O33" s="497"/>
      <c r="P33" s="497"/>
      <c r="Q33" s="497"/>
      <c r="R33" s="497"/>
      <c r="S33" s="497"/>
      <c r="T33" s="497"/>
    </row>
    <row r="34" spans="1:20" ht="78" customHeight="1" x14ac:dyDescent="0.65">
      <c r="A34" s="498" t="s">
        <v>154</v>
      </c>
      <c r="B34" s="499"/>
      <c r="C34" s="499"/>
      <c r="D34" s="499"/>
      <c r="E34" s="499"/>
      <c r="F34" s="499"/>
      <c r="G34" s="499"/>
      <c r="H34" s="499"/>
      <c r="I34" s="499"/>
      <c r="J34" s="499"/>
      <c r="K34" s="499"/>
      <c r="L34" s="499"/>
      <c r="M34" s="499"/>
      <c r="N34" s="499"/>
      <c r="O34" s="499"/>
      <c r="P34" s="499"/>
      <c r="Q34" s="499"/>
      <c r="R34" s="499"/>
      <c r="S34" s="499"/>
      <c r="T34" s="500"/>
    </row>
    <row r="35" spans="1:20" ht="106.5" customHeight="1" thickBot="1" x14ac:dyDescent="0.7">
      <c r="A35" s="470" t="s">
        <v>80</v>
      </c>
      <c r="B35" s="470"/>
      <c r="C35" s="470"/>
      <c r="D35" s="470"/>
      <c r="E35" s="470"/>
      <c r="F35" s="470"/>
      <c r="G35" s="470"/>
      <c r="H35" s="126" t="s">
        <v>81</v>
      </c>
      <c r="I35" s="109" t="s">
        <v>82</v>
      </c>
      <c r="J35" s="127" t="s">
        <v>144</v>
      </c>
      <c r="K35" s="109" t="s">
        <v>83</v>
      </c>
      <c r="L35" s="127" t="s">
        <v>144</v>
      </c>
      <c r="M35" s="109" t="s">
        <v>84</v>
      </c>
      <c r="N35" s="127" t="s">
        <v>144</v>
      </c>
      <c r="O35" s="127" t="s">
        <v>85</v>
      </c>
      <c r="P35" s="471" t="s">
        <v>144</v>
      </c>
      <c r="Q35" s="472"/>
      <c r="R35" s="127" t="s">
        <v>86</v>
      </c>
      <c r="S35" s="473" t="s">
        <v>144</v>
      </c>
      <c r="T35" s="473"/>
    </row>
    <row r="36" spans="1:20" ht="60" customHeight="1" x14ac:dyDescent="0.65">
      <c r="A36" s="478" t="s">
        <v>158</v>
      </c>
      <c r="B36" s="479"/>
      <c r="C36" s="479"/>
      <c r="D36" s="479"/>
      <c r="E36" s="480"/>
      <c r="F36" s="486" t="s">
        <v>108</v>
      </c>
      <c r="G36" s="487"/>
      <c r="H36" s="110">
        <v>15</v>
      </c>
      <c r="I36" s="469"/>
      <c r="J36" s="466"/>
      <c r="K36" s="469"/>
      <c r="L36" s="466"/>
      <c r="M36" s="469"/>
      <c r="N36" s="469"/>
      <c r="O36" s="469"/>
      <c r="P36" s="477"/>
      <c r="Q36" s="469"/>
      <c r="R36" s="469"/>
      <c r="S36" s="477"/>
      <c r="T36" s="469"/>
    </row>
    <row r="37" spans="1:20" ht="60" customHeight="1" thickBot="1" x14ac:dyDescent="0.7">
      <c r="A37" s="483"/>
      <c r="B37" s="484"/>
      <c r="C37" s="484"/>
      <c r="D37" s="484"/>
      <c r="E37" s="485"/>
      <c r="F37" s="490" t="s">
        <v>109</v>
      </c>
      <c r="G37" s="491"/>
      <c r="H37" s="111">
        <v>0</v>
      </c>
      <c r="I37" s="468"/>
      <c r="J37" s="468"/>
      <c r="K37" s="468"/>
      <c r="L37" s="468"/>
      <c r="M37" s="468"/>
      <c r="N37" s="468"/>
      <c r="O37" s="468"/>
      <c r="P37" s="465"/>
      <c r="Q37" s="466"/>
      <c r="R37" s="468"/>
      <c r="S37" s="465"/>
      <c r="T37" s="466"/>
    </row>
    <row r="38" spans="1:20" ht="60" customHeight="1" x14ac:dyDescent="0.65">
      <c r="A38" s="478" t="s">
        <v>161</v>
      </c>
      <c r="B38" s="479"/>
      <c r="C38" s="479"/>
      <c r="D38" s="479"/>
      <c r="E38" s="480"/>
      <c r="F38" s="486" t="s">
        <v>108</v>
      </c>
      <c r="G38" s="487"/>
      <c r="H38" s="110">
        <v>15</v>
      </c>
      <c r="I38" s="469"/>
      <c r="J38" s="469"/>
      <c r="K38" s="469"/>
      <c r="L38" s="469"/>
      <c r="M38" s="469"/>
      <c r="N38" s="469"/>
      <c r="O38" s="469"/>
      <c r="P38" s="477"/>
      <c r="Q38" s="469"/>
      <c r="R38" s="469"/>
      <c r="S38" s="477"/>
      <c r="T38" s="469"/>
    </row>
    <row r="39" spans="1:20" ht="60" customHeight="1" thickBot="1" x14ac:dyDescent="0.7">
      <c r="A39" s="483"/>
      <c r="B39" s="484"/>
      <c r="C39" s="484"/>
      <c r="D39" s="484"/>
      <c r="E39" s="485"/>
      <c r="F39" s="490" t="s">
        <v>109</v>
      </c>
      <c r="G39" s="491"/>
      <c r="H39" s="111">
        <v>0</v>
      </c>
      <c r="I39" s="468"/>
      <c r="J39" s="468"/>
      <c r="K39" s="468"/>
      <c r="L39" s="468"/>
      <c r="M39" s="468"/>
      <c r="N39" s="468"/>
      <c r="O39" s="468"/>
      <c r="P39" s="465"/>
      <c r="Q39" s="466"/>
      <c r="R39" s="468"/>
      <c r="S39" s="465"/>
      <c r="T39" s="466"/>
    </row>
    <row r="40" spans="1:20" ht="60" customHeight="1" x14ac:dyDescent="0.65">
      <c r="A40" s="478" t="s">
        <v>157</v>
      </c>
      <c r="B40" s="479"/>
      <c r="C40" s="479"/>
      <c r="D40" s="479"/>
      <c r="E40" s="480"/>
      <c r="F40" s="486" t="s">
        <v>87</v>
      </c>
      <c r="G40" s="487"/>
      <c r="H40" s="110">
        <v>15</v>
      </c>
      <c r="I40" s="469"/>
      <c r="J40" s="469"/>
      <c r="K40" s="469"/>
      <c r="L40" s="469"/>
      <c r="M40" s="469"/>
      <c r="N40" s="469"/>
      <c r="O40" s="469"/>
      <c r="P40" s="477"/>
      <c r="Q40" s="469"/>
      <c r="R40" s="469"/>
      <c r="S40" s="477"/>
      <c r="T40" s="469"/>
    </row>
    <row r="41" spans="1:20" ht="60" customHeight="1" thickBot="1" x14ac:dyDescent="0.7">
      <c r="A41" s="483"/>
      <c r="B41" s="484"/>
      <c r="C41" s="484"/>
      <c r="D41" s="484"/>
      <c r="E41" s="485"/>
      <c r="F41" s="490" t="s">
        <v>88</v>
      </c>
      <c r="G41" s="491"/>
      <c r="H41" s="111">
        <v>0</v>
      </c>
      <c r="I41" s="468"/>
      <c r="J41" s="468"/>
      <c r="K41" s="468"/>
      <c r="L41" s="468"/>
      <c r="M41" s="468"/>
      <c r="N41" s="468"/>
      <c r="O41" s="468"/>
      <c r="P41" s="465"/>
      <c r="Q41" s="466"/>
      <c r="R41" s="468"/>
      <c r="S41" s="465"/>
      <c r="T41" s="466"/>
    </row>
    <row r="42" spans="1:20" ht="60" customHeight="1" x14ac:dyDescent="0.65">
      <c r="A42" s="478" t="s">
        <v>164</v>
      </c>
      <c r="B42" s="479"/>
      <c r="C42" s="479"/>
      <c r="D42" s="479"/>
      <c r="E42" s="480"/>
      <c r="F42" s="486" t="s">
        <v>89</v>
      </c>
      <c r="G42" s="487"/>
      <c r="H42" s="110">
        <v>15</v>
      </c>
      <c r="I42" s="469"/>
      <c r="J42" s="469"/>
      <c r="K42" s="469"/>
      <c r="L42" s="469"/>
      <c r="M42" s="469"/>
      <c r="N42" s="469"/>
      <c r="O42" s="469"/>
      <c r="P42" s="477"/>
      <c r="Q42" s="469"/>
      <c r="R42" s="469"/>
      <c r="S42" s="477"/>
      <c r="T42" s="469"/>
    </row>
    <row r="43" spans="1:20" ht="60" customHeight="1" thickBot="1" x14ac:dyDescent="0.7">
      <c r="A43" s="492"/>
      <c r="B43" s="493"/>
      <c r="C43" s="493"/>
      <c r="D43" s="493"/>
      <c r="E43" s="494"/>
      <c r="F43" s="490" t="s">
        <v>90</v>
      </c>
      <c r="G43" s="491"/>
      <c r="H43" s="112">
        <v>10</v>
      </c>
      <c r="I43" s="466"/>
      <c r="J43" s="466"/>
      <c r="K43" s="466"/>
      <c r="L43" s="466"/>
      <c r="M43" s="466"/>
      <c r="N43" s="466"/>
      <c r="O43" s="466"/>
      <c r="P43" s="465"/>
      <c r="Q43" s="466"/>
      <c r="R43" s="466"/>
      <c r="S43" s="465"/>
      <c r="T43" s="466"/>
    </row>
    <row r="44" spans="1:20" ht="60" customHeight="1" thickBot="1" x14ac:dyDescent="0.7">
      <c r="A44" s="483"/>
      <c r="B44" s="484"/>
      <c r="C44" s="484"/>
      <c r="D44" s="484"/>
      <c r="E44" s="485"/>
      <c r="F44" s="490" t="s">
        <v>165</v>
      </c>
      <c r="G44" s="491"/>
      <c r="H44" s="111">
        <v>0</v>
      </c>
      <c r="I44" s="468"/>
      <c r="J44" s="468"/>
      <c r="K44" s="468"/>
      <c r="L44" s="468"/>
      <c r="M44" s="468"/>
      <c r="N44" s="468"/>
      <c r="O44" s="468"/>
      <c r="P44" s="465"/>
      <c r="Q44" s="466"/>
      <c r="R44" s="468"/>
      <c r="S44" s="465"/>
      <c r="T44" s="466"/>
    </row>
    <row r="45" spans="1:20" ht="60" customHeight="1" x14ac:dyDescent="0.65">
      <c r="A45" s="478" t="s">
        <v>163</v>
      </c>
      <c r="B45" s="479"/>
      <c r="C45" s="479"/>
      <c r="D45" s="479"/>
      <c r="E45" s="480"/>
      <c r="F45" s="486" t="s">
        <v>108</v>
      </c>
      <c r="G45" s="487"/>
      <c r="H45" s="110">
        <v>15</v>
      </c>
      <c r="I45" s="469"/>
      <c r="J45" s="469"/>
      <c r="K45" s="469"/>
      <c r="L45" s="469"/>
      <c r="M45" s="469"/>
      <c r="N45" s="469"/>
      <c r="O45" s="469"/>
      <c r="P45" s="477"/>
      <c r="Q45" s="469"/>
      <c r="R45" s="469"/>
      <c r="S45" s="477"/>
      <c r="T45" s="469"/>
    </row>
    <row r="46" spans="1:20" ht="60" customHeight="1" thickBot="1" x14ac:dyDescent="0.7">
      <c r="A46" s="483"/>
      <c r="B46" s="484"/>
      <c r="C46" s="484"/>
      <c r="D46" s="484"/>
      <c r="E46" s="485"/>
      <c r="F46" s="490" t="s">
        <v>109</v>
      </c>
      <c r="G46" s="491"/>
      <c r="H46" s="111">
        <v>0</v>
      </c>
      <c r="I46" s="468"/>
      <c r="J46" s="468"/>
      <c r="K46" s="468"/>
      <c r="L46" s="468"/>
      <c r="M46" s="468"/>
      <c r="N46" s="468"/>
      <c r="O46" s="468"/>
      <c r="P46" s="467"/>
      <c r="Q46" s="468"/>
      <c r="R46" s="468"/>
      <c r="S46" s="467"/>
      <c r="T46" s="468"/>
    </row>
    <row r="47" spans="1:20" ht="80.150000000000006" customHeight="1" x14ac:dyDescent="0.65">
      <c r="A47" s="478" t="s">
        <v>160</v>
      </c>
      <c r="B47" s="479"/>
      <c r="C47" s="479"/>
      <c r="D47" s="479"/>
      <c r="E47" s="480"/>
      <c r="F47" s="486" t="s">
        <v>91</v>
      </c>
      <c r="G47" s="487"/>
      <c r="H47" s="110">
        <v>15</v>
      </c>
      <c r="I47" s="469"/>
      <c r="J47" s="469"/>
      <c r="K47" s="469"/>
      <c r="L47" s="469"/>
      <c r="M47" s="469"/>
      <c r="N47" s="469"/>
      <c r="O47" s="469"/>
      <c r="P47" s="477"/>
      <c r="Q47" s="469"/>
      <c r="R47" s="469"/>
      <c r="S47" s="477"/>
      <c r="T47" s="469"/>
    </row>
    <row r="48" spans="1:20" ht="80.150000000000006" customHeight="1" thickBot="1" x14ac:dyDescent="0.7">
      <c r="A48" s="483"/>
      <c r="B48" s="484"/>
      <c r="C48" s="484"/>
      <c r="D48" s="484"/>
      <c r="E48" s="485"/>
      <c r="F48" s="490" t="s">
        <v>92</v>
      </c>
      <c r="G48" s="491"/>
      <c r="H48" s="111">
        <v>5</v>
      </c>
      <c r="I48" s="468"/>
      <c r="J48" s="468"/>
      <c r="K48" s="468"/>
      <c r="L48" s="468"/>
      <c r="M48" s="468"/>
      <c r="N48" s="468"/>
      <c r="O48" s="468"/>
      <c r="P48" s="467"/>
      <c r="Q48" s="468"/>
      <c r="R48" s="468"/>
      <c r="S48" s="467"/>
      <c r="T48" s="468"/>
    </row>
    <row r="49" spans="1:20" ht="60" customHeight="1" x14ac:dyDescent="0.65">
      <c r="A49" s="478" t="s">
        <v>179</v>
      </c>
      <c r="B49" s="479"/>
      <c r="C49" s="479"/>
      <c r="D49" s="479"/>
      <c r="E49" s="480"/>
      <c r="F49" s="486" t="s">
        <v>93</v>
      </c>
      <c r="G49" s="487"/>
      <c r="H49" s="110">
        <v>10</v>
      </c>
      <c r="I49" s="469"/>
      <c r="J49" s="469"/>
      <c r="K49" s="469"/>
      <c r="L49" s="469"/>
      <c r="M49" s="469"/>
      <c r="N49" s="469"/>
      <c r="O49" s="469"/>
      <c r="P49" s="465"/>
      <c r="Q49" s="466"/>
      <c r="R49" s="469"/>
      <c r="S49" s="465"/>
      <c r="T49" s="466"/>
    </row>
    <row r="50" spans="1:20" ht="60" customHeight="1" x14ac:dyDescent="0.65">
      <c r="A50" s="481"/>
      <c r="B50" s="443"/>
      <c r="C50" s="443"/>
      <c r="D50" s="443"/>
      <c r="E50" s="482"/>
      <c r="F50" s="488" t="s">
        <v>94</v>
      </c>
      <c r="G50" s="489"/>
      <c r="H50" s="113">
        <v>5</v>
      </c>
      <c r="I50" s="466"/>
      <c r="J50" s="466"/>
      <c r="K50" s="466"/>
      <c r="L50" s="466"/>
      <c r="M50" s="466"/>
      <c r="N50" s="466"/>
      <c r="O50" s="466"/>
      <c r="P50" s="465"/>
      <c r="Q50" s="466"/>
      <c r="R50" s="466"/>
      <c r="S50" s="465"/>
      <c r="T50" s="466"/>
    </row>
    <row r="51" spans="1:20" ht="60" customHeight="1" thickBot="1" x14ac:dyDescent="0.7">
      <c r="A51" s="483"/>
      <c r="B51" s="484"/>
      <c r="C51" s="484"/>
      <c r="D51" s="484"/>
      <c r="E51" s="485"/>
      <c r="F51" s="490" t="s">
        <v>95</v>
      </c>
      <c r="G51" s="491"/>
      <c r="H51" s="111">
        <v>0</v>
      </c>
      <c r="I51" s="468"/>
      <c r="J51" s="468"/>
      <c r="K51" s="468"/>
      <c r="L51" s="468"/>
      <c r="M51" s="468"/>
      <c r="N51" s="468"/>
      <c r="O51" s="468"/>
      <c r="P51" s="467"/>
      <c r="Q51" s="468"/>
      <c r="R51" s="468"/>
      <c r="S51" s="467"/>
      <c r="T51" s="468"/>
    </row>
    <row r="52" spans="1:20" ht="30" customHeight="1" x14ac:dyDescent="0.65">
      <c r="A52" s="459" t="s">
        <v>96</v>
      </c>
      <c r="B52" s="459"/>
      <c r="C52" s="459"/>
      <c r="D52" s="459"/>
      <c r="E52" s="459"/>
      <c r="F52" s="459"/>
      <c r="G52" s="459"/>
      <c r="H52" s="85">
        <f>H36+H38+H40+H42+H45+H47+H49</f>
        <v>100</v>
      </c>
      <c r="I52" s="460">
        <f>SUM(I36:I51)</f>
        <v>0</v>
      </c>
      <c r="J52" s="461"/>
      <c r="K52" s="460">
        <f>SUM(K36:K51)</f>
        <v>0</v>
      </c>
      <c r="L52" s="461"/>
      <c r="M52" s="460">
        <f>SUM(M36:M51)</f>
        <v>0</v>
      </c>
      <c r="N52" s="461"/>
      <c r="O52" s="458">
        <f>SUM(O36:O51)</f>
        <v>0</v>
      </c>
      <c r="P52" s="458"/>
      <c r="Q52" s="458"/>
      <c r="R52" s="458">
        <f>SUM(R36:R51)</f>
        <v>0</v>
      </c>
      <c r="S52" s="458"/>
      <c r="T52" s="458"/>
    </row>
    <row r="53" spans="1:20" ht="60" customHeight="1" x14ac:dyDescent="0.65">
      <c r="A53" s="442" t="s">
        <v>155</v>
      </c>
      <c r="B53" s="442"/>
      <c r="C53" s="442"/>
      <c r="D53" s="442"/>
      <c r="E53" s="442"/>
      <c r="F53" s="442"/>
      <c r="G53" s="442"/>
      <c r="H53" s="442"/>
      <c r="I53" s="442"/>
      <c r="J53" s="442"/>
      <c r="K53" s="442"/>
      <c r="L53" s="442"/>
      <c r="M53" s="442"/>
      <c r="N53" s="442"/>
      <c r="O53" s="442"/>
      <c r="P53" s="442"/>
      <c r="Q53" s="442"/>
      <c r="R53" s="442"/>
      <c r="S53" s="442"/>
      <c r="T53" s="442"/>
    </row>
    <row r="54" spans="1:20" ht="106.5" customHeight="1" x14ac:dyDescent="0.65">
      <c r="A54" s="470" t="s">
        <v>80</v>
      </c>
      <c r="B54" s="470"/>
      <c r="C54" s="470"/>
      <c r="D54" s="470"/>
      <c r="E54" s="470"/>
      <c r="F54" s="470"/>
      <c r="G54" s="470"/>
      <c r="H54" s="126" t="s">
        <v>81</v>
      </c>
      <c r="I54" s="109" t="s">
        <v>82</v>
      </c>
      <c r="J54" s="127" t="s">
        <v>144</v>
      </c>
      <c r="K54" s="109" t="s">
        <v>83</v>
      </c>
      <c r="L54" s="127" t="s">
        <v>144</v>
      </c>
      <c r="M54" s="109" t="s">
        <v>84</v>
      </c>
      <c r="N54" s="127" t="s">
        <v>144</v>
      </c>
      <c r="O54" s="127" t="s">
        <v>85</v>
      </c>
      <c r="P54" s="471" t="s">
        <v>144</v>
      </c>
      <c r="Q54" s="472"/>
      <c r="R54" s="127" t="s">
        <v>86</v>
      </c>
      <c r="S54" s="473" t="s">
        <v>144</v>
      </c>
      <c r="T54" s="473"/>
    </row>
    <row r="55" spans="1:20" ht="60" customHeight="1" x14ac:dyDescent="0.65">
      <c r="A55" s="443" t="s">
        <v>145</v>
      </c>
      <c r="B55" s="443"/>
      <c r="C55" s="443"/>
      <c r="D55" s="443"/>
      <c r="E55" s="443"/>
      <c r="F55" s="436" t="s">
        <v>159</v>
      </c>
      <c r="G55" s="436"/>
      <c r="H55" s="124">
        <v>100</v>
      </c>
      <c r="I55" s="462"/>
      <c r="J55" s="474"/>
      <c r="K55" s="462"/>
      <c r="L55" s="462"/>
      <c r="M55" s="462"/>
      <c r="N55" s="462"/>
      <c r="O55" s="462"/>
      <c r="P55" s="462"/>
      <c r="Q55" s="462"/>
      <c r="R55" s="462"/>
      <c r="S55" s="462"/>
      <c r="T55" s="462"/>
    </row>
    <row r="56" spans="1:20" ht="60" customHeight="1" x14ac:dyDescent="0.65">
      <c r="A56" s="443"/>
      <c r="B56" s="443"/>
      <c r="C56" s="443"/>
      <c r="D56" s="443"/>
      <c r="E56" s="443"/>
      <c r="F56" s="436" t="s">
        <v>146</v>
      </c>
      <c r="G56" s="436"/>
      <c r="H56" s="124">
        <v>50</v>
      </c>
      <c r="I56" s="462"/>
      <c r="J56" s="475"/>
      <c r="K56" s="462"/>
      <c r="L56" s="462"/>
      <c r="M56" s="462"/>
      <c r="N56" s="462"/>
      <c r="O56" s="462"/>
      <c r="P56" s="462"/>
      <c r="Q56" s="462"/>
      <c r="R56" s="462"/>
      <c r="S56" s="462"/>
      <c r="T56" s="462"/>
    </row>
    <row r="57" spans="1:20" ht="60" customHeight="1" x14ac:dyDescent="0.65">
      <c r="A57" s="443"/>
      <c r="B57" s="443"/>
      <c r="C57" s="443"/>
      <c r="D57" s="443"/>
      <c r="E57" s="443"/>
      <c r="F57" s="436" t="s">
        <v>147</v>
      </c>
      <c r="G57" s="436"/>
      <c r="H57" s="124">
        <v>0</v>
      </c>
      <c r="I57" s="462"/>
      <c r="J57" s="476"/>
      <c r="K57" s="462"/>
      <c r="L57" s="462"/>
      <c r="M57" s="462"/>
      <c r="N57" s="462"/>
      <c r="O57" s="462"/>
      <c r="P57" s="462"/>
      <c r="Q57" s="462"/>
      <c r="R57" s="462"/>
      <c r="S57" s="462"/>
      <c r="T57" s="462"/>
    </row>
    <row r="58" spans="1:20" ht="30" customHeight="1" x14ac:dyDescent="0.65">
      <c r="A58" s="463" t="s">
        <v>96</v>
      </c>
      <c r="B58" s="463"/>
      <c r="C58" s="463"/>
      <c r="D58" s="463"/>
      <c r="E58" s="463"/>
      <c r="F58" s="463"/>
      <c r="G58" s="463"/>
      <c r="H58" s="463"/>
      <c r="I58" s="464">
        <f>I55</f>
        <v>0</v>
      </c>
      <c r="J58" s="464"/>
      <c r="K58" s="464">
        <f>K55</f>
        <v>0</v>
      </c>
      <c r="L58" s="464"/>
      <c r="M58" s="464">
        <f>M55</f>
        <v>0</v>
      </c>
      <c r="N58" s="464"/>
      <c r="O58" s="458">
        <f>O55</f>
        <v>0</v>
      </c>
      <c r="P58" s="458"/>
      <c r="Q58" s="458"/>
      <c r="R58" s="458">
        <f>R55</f>
        <v>0</v>
      </c>
      <c r="S58" s="458"/>
      <c r="T58" s="458"/>
    </row>
    <row r="59" spans="1:20" ht="60" customHeight="1" x14ac:dyDescent="0.65">
      <c r="A59" s="442" t="s">
        <v>153</v>
      </c>
      <c r="B59" s="442"/>
      <c r="C59" s="442"/>
      <c r="D59" s="442"/>
      <c r="E59" s="442"/>
      <c r="F59" s="442"/>
      <c r="G59" s="442"/>
      <c r="H59" s="442"/>
      <c r="I59" s="442"/>
      <c r="J59" s="442"/>
      <c r="K59" s="442"/>
      <c r="L59" s="442"/>
      <c r="M59" s="442"/>
      <c r="N59" s="442"/>
      <c r="O59" s="442"/>
      <c r="P59" s="442"/>
      <c r="Q59" s="442"/>
      <c r="R59" s="442"/>
      <c r="S59" s="442"/>
      <c r="T59" s="442"/>
    </row>
    <row r="60" spans="1:20" ht="60" customHeight="1" x14ac:dyDescent="0.65">
      <c r="A60" s="443" t="s">
        <v>156</v>
      </c>
      <c r="B60" s="443"/>
      <c r="C60" s="443"/>
      <c r="D60" s="443"/>
      <c r="E60" s="443"/>
      <c r="F60" s="446" t="s">
        <v>150</v>
      </c>
      <c r="G60" s="447"/>
      <c r="H60" s="448"/>
      <c r="I60" s="581">
        <f>IF(OR(AND(I52&lt;=85,I58=100),AND(I52&lt;=85,I58=50)),0,IF(OR(AND(I52&gt;=95,I58=100)),100,IF(OR(AND(I52&gt;=95,I58=50),AND(I52&lt;=94,I58=100),AND(I52&gt;=86,I58=100),AND(I52&lt;=94,I58=50),AND(I52&gt;=86,I58=50)),50,IF(OR(AND(I52&gt;=95,I58=0),AND(I52&lt;=94,I58=0),AND(I52&gt;=86,I58=0),AND(I52&lt;=85,I58=0)),0))))</f>
        <v>0</v>
      </c>
      <c r="J60" s="582"/>
      <c r="K60" s="581">
        <f t="shared" ref="K60" si="0">IF(OR(AND(K52&lt;=85,K58=100),AND(K52&lt;=85,K58=50)),0,IF(OR(AND(K52&gt;=95,K58=100)),100,IF(OR(AND(K52&gt;=95,K58=50),AND(K52&lt;=94,K58=100),AND(K52&gt;=86,K58=100),AND(K52&lt;=94,K58=50),AND(K52&gt;=86,K58=50)),50,IF(OR(AND(K52&gt;=95,K58=0),AND(K52&lt;=94,K58=0),AND(K52&gt;=86,K58=0),AND(K52&lt;=85,K58=0)),0))))</f>
        <v>0</v>
      </c>
      <c r="L60" s="582"/>
      <c r="M60" s="581">
        <f t="shared" ref="M60" si="1">IF(OR(AND(M52&lt;=85,M58=100),AND(M52&lt;=85,M58=50)),0,IF(OR(AND(M52&gt;=95,M58=100)),100,IF(OR(AND(M52&gt;=95,M58=50),AND(M52&lt;=94,M58=100),AND(M52&gt;=86,M58=100),AND(M52&lt;=94,M58=50),AND(M52&gt;=86,M58=50)),50,IF(OR(AND(M52&gt;=95,M58=0),AND(M52&lt;=94,M58=0),AND(M52&gt;=86,M58=0),AND(M52&lt;=85,M58=0)),0))))</f>
        <v>0</v>
      </c>
      <c r="N60" s="582"/>
      <c r="O60" s="581" t="str">
        <f>IF(OR(AND(O52&lt;=85,O58=100),AND(O52&lt;=85,O58=50)),"0",IF(OR(AND(O52&gt;=95,O58=100)),"100",IF(OR(AND(O52&gt;=95,O58=50),AND(O52&lt;=94,O58=100),AND(O52&gt;=86,O58=100),AND(O52&lt;=94,O58=50),AND(O52&gt;=86,O58=50)),"50",IF(OR(AND(O52&gt;=95,O58=0),AND(O52&lt;=94,O58=0),AND(O52&gt;=86,O58=0),AND(O52&lt;=85,O58=0)),"0"))))</f>
        <v>0</v>
      </c>
      <c r="P60" s="587"/>
      <c r="Q60" s="587"/>
      <c r="R60" s="581" t="str">
        <f>IF(OR(AND(R52&lt;=85,R58=100),AND(R52&lt;=85,R58=50)),"0",IF(OR(AND(R52&gt;=95,R58=100)),"100",IF(OR(AND(R52&gt;=95,R58=50),AND(R52&lt;=94,R58=100),AND(R52&gt;=86,R58=100),AND(R52&lt;=94,R58=50),AND(R52&gt;=86,R58=50)),"50",IF(OR(AND(R52&gt;=95,R58=0),AND(R52&lt;=94,R58=0),AND(R52&gt;=86,R58=0),AND(R52&lt;=85,R58=0)),"0"))))</f>
        <v>0</v>
      </c>
      <c r="S60" s="587"/>
      <c r="T60" s="587"/>
    </row>
    <row r="61" spans="1:20" ht="60" customHeight="1" x14ac:dyDescent="0.65">
      <c r="A61" s="443"/>
      <c r="B61" s="443"/>
      <c r="C61" s="443"/>
      <c r="D61" s="443"/>
      <c r="E61" s="443"/>
      <c r="F61" s="446" t="s">
        <v>151</v>
      </c>
      <c r="G61" s="447"/>
      <c r="H61" s="448"/>
      <c r="I61" s="583"/>
      <c r="J61" s="584"/>
      <c r="K61" s="583"/>
      <c r="L61" s="584"/>
      <c r="M61" s="583"/>
      <c r="N61" s="584"/>
      <c r="O61" s="583"/>
      <c r="P61" s="588"/>
      <c r="Q61" s="588"/>
      <c r="R61" s="583"/>
      <c r="S61" s="588"/>
      <c r="T61" s="588"/>
    </row>
    <row r="62" spans="1:20" ht="60" customHeight="1" x14ac:dyDescent="0.65">
      <c r="A62" s="443"/>
      <c r="B62" s="443"/>
      <c r="C62" s="443"/>
      <c r="D62" s="443"/>
      <c r="E62" s="443"/>
      <c r="F62" s="446" t="s">
        <v>152</v>
      </c>
      <c r="G62" s="447"/>
      <c r="H62" s="448"/>
      <c r="I62" s="585"/>
      <c r="J62" s="586"/>
      <c r="K62" s="585"/>
      <c r="L62" s="586"/>
      <c r="M62" s="585"/>
      <c r="N62" s="586"/>
      <c r="O62" s="585"/>
      <c r="P62" s="589"/>
      <c r="Q62" s="589"/>
      <c r="R62" s="585"/>
      <c r="S62" s="589"/>
      <c r="T62" s="589"/>
    </row>
    <row r="63" spans="1:20" ht="60" customHeight="1" x14ac:dyDescent="0.65">
      <c r="A63" s="442" t="s">
        <v>148</v>
      </c>
      <c r="B63" s="442"/>
      <c r="C63" s="442"/>
      <c r="D63" s="442"/>
      <c r="E63" s="442"/>
      <c r="F63" s="442"/>
      <c r="G63" s="442"/>
      <c r="H63" s="442"/>
      <c r="I63" s="442"/>
      <c r="J63" s="442"/>
      <c r="K63" s="442"/>
      <c r="L63" s="442"/>
      <c r="M63" s="442"/>
      <c r="N63" s="442"/>
      <c r="O63" s="442"/>
      <c r="P63" s="442"/>
      <c r="Q63" s="442"/>
      <c r="R63" s="442"/>
      <c r="S63" s="442"/>
      <c r="T63" s="442"/>
    </row>
    <row r="64" spans="1:20" ht="60" customHeight="1" x14ac:dyDescent="0.65">
      <c r="A64" s="443" t="s">
        <v>149</v>
      </c>
      <c r="B64" s="443"/>
      <c r="C64" s="443"/>
      <c r="D64" s="443"/>
      <c r="E64" s="443"/>
      <c r="F64" s="436" t="s">
        <v>150</v>
      </c>
      <c r="G64" s="436"/>
      <c r="H64" s="124">
        <v>100</v>
      </c>
      <c r="I64" s="444" t="str">
        <f>IF(SUM(I60:T62)=0,"BAJO",IF(SUM(I60:T62)/COUNTIF(I60:T62,"&gt;0")&lt;50,"BAJO",IF(SUM(I60:T62)/COUNTIF(I60:T62,"&gt;0")=100,"FUERTE",IF(SUM(I60:T62)/COUNTIF(I60:T62,"&gt;0")&lt;=99,"MODERADO"))))</f>
        <v>BAJO</v>
      </c>
      <c r="J64" s="444"/>
      <c r="K64" s="444"/>
      <c r="L64" s="444"/>
      <c r="M64" s="444"/>
      <c r="N64" s="444"/>
      <c r="O64" s="444"/>
      <c r="P64" s="444"/>
      <c r="Q64" s="444"/>
      <c r="R64" s="444"/>
      <c r="S64" s="444"/>
      <c r="T64" s="444"/>
    </row>
    <row r="65" spans="1:24" ht="60" customHeight="1" x14ac:dyDescent="0.65">
      <c r="A65" s="443"/>
      <c r="B65" s="443"/>
      <c r="C65" s="443"/>
      <c r="D65" s="443"/>
      <c r="E65" s="443"/>
      <c r="F65" s="436" t="s">
        <v>151</v>
      </c>
      <c r="G65" s="436"/>
      <c r="H65" s="124">
        <v>50</v>
      </c>
      <c r="I65" s="444"/>
      <c r="J65" s="444"/>
      <c r="K65" s="444"/>
      <c r="L65" s="444"/>
      <c r="M65" s="444"/>
      <c r="N65" s="444"/>
      <c r="O65" s="444"/>
      <c r="P65" s="444"/>
      <c r="Q65" s="444"/>
      <c r="R65" s="444"/>
      <c r="S65" s="444"/>
      <c r="T65" s="444"/>
    </row>
    <row r="66" spans="1:24" ht="60" customHeight="1" x14ac:dyDescent="0.65">
      <c r="A66" s="443"/>
      <c r="B66" s="443"/>
      <c r="C66" s="443"/>
      <c r="D66" s="443"/>
      <c r="E66" s="443"/>
      <c r="F66" s="436" t="s">
        <v>152</v>
      </c>
      <c r="G66" s="436"/>
      <c r="H66" s="124">
        <v>0</v>
      </c>
      <c r="I66" s="444"/>
      <c r="J66" s="444"/>
      <c r="K66" s="444"/>
      <c r="L66" s="444"/>
      <c r="M66" s="444"/>
      <c r="N66" s="444"/>
      <c r="O66" s="444"/>
      <c r="P66" s="444"/>
      <c r="Q66" s="444"/>
      <c r="R66" s="444"/>
      <c r="S66" s="444"/>
      <c r="T66" s="444"/>
    </row>
    <row r="67" spans="1:24" ht="30" customHeight="1" x14ac:dyDescent="0.65">
      <c r="A67" s="47"/>
      <c r="B67" s="47"/>
      <c r="C67" s="47"/>
      <c r="D67" s="35"/>
      <c r="E67" s="35"/>
      <c r="F67" s="35"/>
      <c r="G67" s="35"/>
      <c r="H67" s="35"/>
      <c r="I67" s="35"/>
      <c r="J67" s="35"/>
      <c r="K67" s="35"/>
      <c r="L67" s="35"/>
      <c r="M67" s="35"/>
      <c r="N67" s="35"/>
      <c r="O67" s="45"/>
      <c r="P67" s="46"/>
      <c r="Q67" s="46"/>
      <c r="R67" s="46"/>
      <c r="S67" s="46"/>
      <c r="T67" s="46"/>
    </row>
    <row r="68" spans="1:24" ht="30" customHeight="1" x14ac:dyDescent="0.65">
      <c r="A68" s="41"/>
      <c r="B68" s="41"/>
      <c r="C68" s="42"/>
      <c r="D68" s="42"/>
      <c r="E68" s="42"/>
      <c r="F68" s="42"/>
      <c r="G68" s="42"/>
      <c r="H68" s="42"/>
      <c r="I68" s="42"/>
      <c r="J68" s="91"/>
      <c r="K68" s="91"/>
      <c r="L68" s="58"/>
      <c r="M68" s="58"/>
      <c r="N68" s="50"/>
      <c r="O68" s="59"/>
      <c r="P68" s="48"/>
      <c r="Q68" s="48"/>
      <c r="R68" s="48"/>
      <c r="S68" s="48"/>
      <c r="T68" s="48"/>
    </row>
    <row r="69" spans="1:24" ht="69" customHeight="1" x14ac:dyDescent="0.65">
      <c r="A69" s="445" t="s">
        <v>97</v>
      </c>
      <c r="B69" s="445"/>
      <c r="C69" s="445"/>
      <c r="D69" s="445"/>
      <c r="E69" s="445"/>
      <c r="F69" s="445"/>
      <c r="G69" s="445"/>
      <c r="H69" s="445"/>
      <c r="I69" s="445"/>
      <c r="J69" s="445"/>
      <c r="K69" s="445"/>
      <c r="L69" s="445"/>
      <c r="M69" s="445"/>
      <c r="N69" s="445"/>
      <c r="O69" s="445"/>
      <c r="P69" s="445"/>
      <c r="Q69" s="445"/>
      <c r="R69" s="445"/>
      <c r="S69" s="445"/>
      <c r="T69" s="445"/>
    </row>
    <row r="70" spans="1:24" ht="30" customHeight="1" x14ac:dyDescent="0.65">
      <c r="A70" s="94"/>
      <c r="B70" s="94"/>
      <c r="C70" s="94"/>
      <c r="D70" s="94"/>
      <c r="E70" s="94"/>
      <c r="F70" s="94"/>
      <c r="G70" s="94"/>
      <c r="H70" s="94"/>
      <c r="I70" s="94"/>
      <c r="J70" s="94"/>
      <c r="K70" s="94"/>
      <c r="L70" s="94"/>
      <c r="M70" s="94"/>
      <c r="N70" s="94"/>
      <c r="O70" s="95"/>
      <c r="P70" s="96"/>
      <c r="Q70" s="96"/>
      <c r="R70" s="96"/>
      <c r="S70" s="96"/>
      <c r="T70" s="96"/>
    </row>
    <row r="71" spans="1:24" s="88" customFormat="1" ht="50.15" customHeight="1" x14ac:dyDescent="0.65">
      <c r="A71" s="435" t="s">
        <v>1</v>
      </c>
      <c r="B71" s="435"/>
      <c r="C71" s="435"/>
      <c r="D71" s="435"/>
      <c r="E71" s="435"/>
      <c r="F71" s="435"/>
      <c r="G71" s="435"/>
      <c r="H71" s="435"/>
      <c r="I71" s="435"/>
      <c r="J71" s="435"/>
      <c r="K71" s="435"/>
      <c r="L71" s="435"/>
      <c r="M71" s="435"/>
      <c r="N71" s="435"/>
      <c r="O71" s="435"/>
      <c r="P71" s="435"/>
      <c r="Q71" s="435"/>
      <c r="R71" s="435"/>
      <c r="S71" s="435"/>
      <c r="T71" s="435"/>
      <c r="U71" s="89"/>
      <c r="V71" s="89"/>
      <c r="W71" s="89"/>
      <c r="X71" s="89"/>
    </row>
    <row r="72" spans="1:24" s="88" customFormat="1" ht="50.15" customHeight="1" x14ac:dyDescent="0.65">
      <c r="A72" s="436" t="s">
        <v>98</v>
      </c>
      <c r="B72" s="436"/>
      <c r="C72" s="436"/>
      <c r="D72" s="436"/>
      <c r="E72" s="436"/>
      <c r="F72" s="436"/>
      <c r="G72" s="436"/>
      <c r="H72" s="436" t="s">
        <v>99</v>
      </c>
      <c r="I72" s="436"/>
      <c r="J72" s="436"/>
      <c r="K72" s="436"/>
      <c r="L72" s="436"/>
      <c r="M72" s="436"/>
      <c r="N72" s="436"/>
      <c r="O72" s="436" t="s">
        <v>100</v>
      </c>
      <c r="P72" s="436"/>
      <c r="Q72" s="436"/>
      <c r="R72" s="436"/>
      <c r="S72" s="436"/>
      <c r="T72" s="436"/>
      <c r="U72" s="89"/>
      <c r="V72" s="89"/>
      <c r="W72" s="89"/>
      <c r="X72" s="89"/>
    </row>
    <row r="73" spans="1:24" s="88" customFormat="1" ht="50.15" customHeight="1" x14ac:dyDescent="0.65">
      <c r="A73" s="437">
        <f>A12</f>
        <v>0</v>
      </c>
      <c r="B73" s="437"/>
      <c r="C73" s="437"/>
      <c r="D73" s="437"/>
      <c r="E73" s="437"/>
      <c r="F73" s="437"/>
      <c r="G73" s="437"/>
      <c r="H73" s="438">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3" s="438"/>
      <c r="J73" s="438"/>
      <c r="K73" s="438"/>
      <c r="L73" s="438"/>
      <c r="M73" s="438"/>
      <c r="N73" s="438"/>
      <c r="O73" s="439" t="str">
        <f>IF(A73-H73=0,"1",A73-H73)</f>
        <v>1</v>
      </c>
      <c r="P73" s="439"/>
      <c r="Q73" s="439"/>
      <c r="R73" s="439"/>
      <c r="S73" s="439"/>
      <c r="T73" s="439"/>
      <c r="U73" s="89"/>
      <c r="V73" s="89"/>
      <c r="W73" s="89"/>
      <c r="X73" s="89"/>
    </row>
    <row r="74" spans="1:24" s="88" customFormat="1" ht="50.15" customHeight="1" x14ac:dyDescent="0.65">
      <c r="A74" s="97"/>
      <c r="B74" s="97"/>
      <c r="C74" s="98"/>
      <c r="D74" s="98"/>
      <c r="E74" s="90"/>
      <c r="F74" s="99"/>
      <c r="G74" s="99"/>
      <c r="H74" s="99"/>
      <c r="I74" s="99"/>
      <c r="J74" s="99"/>
      <c r="K74" s="99"/>
      <c r="L74" s="99"/>
      <c r="M74" s="99"/>
      <c r="N74" s="99"/>
      <c r="O74" s="100"/>
      <c r="P74" s="101"/>
      <c r="Q74" s="101"/>
      <c r="R74" s="101"/>
      <c r="S74" s="101"/>
      <c r="T74" s="101"/>
      <c r="U74" s="89"/>
      <c r="V74" s="89"/>
      <c r="W74" s="89"/>
      <c r="X74" s="89"/>
    </row>
    <row r="75" spans="1:24" s="88" customFormat="1" ht="50.15" customHeight="1" x14ac:dyDescent="0.65">
      <c r="A75" s="440" t="s">
        <v>101</v>
      </c>
      <c r="B75" s="440"/>
      <c r="C75" s="440"/>
      <c r="D75" s="440"/>
      <c r="E75" s="440"/>
      <c r="F75" s="440"/>
      <c r="G75" s="440"/>
      <c r="H75" s="440"/>
      <c r="I75" s="440"/>
      <c r="J75" s="440"/>
      <c r="K75" s="440"/>
      <c r="L75" s="440"/>
      <c r="M75" s="440"/>
      <c r="N75" s="440"/>
      <c r="O75" s="440"/>
      <c r="P75" s="440"/>
      <c r="Q75" s="440"/>
      <c r="R75" s="440"/>
      <c r="S75" s="440"/>
      <c r="T75" s="440"/>
      <c r="U75" s="89"/>
      <c r="V75" s="89"/>
      <c r="W75" s="89"/>
      <c r="X75" s="89"/>
    </row>
    <row r="76" spans="1:24" s="88" customFormat="1" ht="50.15" customHeight="1" x14ac:dyDescent="0.65">
      <c r="A76" s="436" t="s">
        <v>102</v>
      </c>
      <c r="B76" s="436"/>
      <c r="C76" s="436"/>
      <c r="D76" s="436"/>
      <c r="E76" s="436"/>
      <c r="F76" s="436"/>
      <c r="G76" s="436"/>
      <c r="H76" s="436" t="s">
        <v>99</v>
      </c>
      <c r="I76" s="436"/>
      <c r="J76" s="436"/>
      <c r="K76" s="436"/>
      <c r="L76" s="436"/>
      <c r="M76" s="436"/>
      <c r="N76" s="436"/>
      <c r="O76" s="436" t="s">
        <v>103</v>
      </c>
      <c r="P76" s="436"/>
      <c r="Q76" s="436"/>
      <c r="R76" s="436"/>
      <c r="S76" s="436"/>
      <c r="T76" s="436"/>
      <c r="U76" s="89"/>
      <c r="V76" s="89"/>
      <c r="W76" s="89"/>
      <c r="X76" s="89"/>
    </row>
    <row r="77" spans="1:24" s="88" customFormat="1" ht="50.15" customHeight="1" x14ac:dyDescent="0.65">
      <c r="A77" s="437" t="e">
        <f>O12</f>
        <v>#DIV/0!</v>
      </c>
      <c r="B77" s="437"/>
      <c r="C77" s="437"/>
      <c r="D77" s="437"/>
      <c r="E77" s="437"/>
      <c r="F77" s="437"/>
      <c r="G77" s="437"/>
      <c r="H77" s="441">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7" s="441"/>
      <c r="J77" s="441"/>
      <c r="K77" s="441"/>
      <c r="L77" s="441"/>
      <c r="M77" s="441"/>
      <c r="N77" s="441"/>
      <c r="O77" s="437" t="e">
        <f>IF(A77-H77=0,"1",A77-H77)</f>
        <v>#DIV/0!</v>
      </c>
      <c r="P77" s="437"/>
      <c r="Q77" s="437"/>
      <c r="R77" s="437"/>
      <c r="S77" s="437"/>
      <c r="T77" s="437"/>
      <c r="U77" s="89"/>
      <c r="V77" s="89"/>
      <c r="W77" s="89"/>
      <c r="X77" s="89"/>
    </row>
    <row r="78" spans="1:24" s="88" customFormat="1" ht="50.15" customHeight="1" x14ac:dyDescent="0.65">
      <c r="A78" s="102"/>
      <c r="B78" s="102"/>
      <c r="C78" s="102"/>
      <c r="D78" s="102"/>
      <c r="E78" s="102"/>
      <c r="F78" s="99"/>
      <c r="G78" s="99"/>
      <c r="H78" s="99"/>
      <c r="I78" s="99"/>
      <c r="J78" s="99"/>
      <c r="K78" s="99"/>
      <c r="L78" s="99"/>
      <c r="M78" s="99"/>
      <c r="N78" s="99"/>
      <c r="O78" s="100"/>
      <c r="P78" s="101"/>
      <c r="Q78" s="101"/>
      <c r="R78" s="101"/>
      <c r="S78" s="101"/>
      <c r="T78" s="101"/>
      <c r="U78" s="89"/>
      <c r="V78" s="89"/>
      <c r="W78" s="89"/>
      <c r="X78" s="89"/>
    </row>
    <row r="79" spans="1:24" s="88" customFormat="1" ht="50.15" customHeight="1" x14ac:dyDescent="0.65">
      <c r="A79" s="435" t="s">
        <v>104</v>
      </c>
      <c r="B79" s="435"/>
      <c r="C79" s="435"/>
      <c r="D79" s="435"/>
      <c r="E79" s="435"/>
      <c r="F79" s="435"/>
      <c r="G79" s="435"/>
      <c r="H79" s="435"/>
      <c r="I79" s="435"/>
      <c r="J79" s="435"/>
      <c r="K79" s="435"/>
      <c r="L79" s="435"/>
      <c r="M79" s="435"/>
      <c r="N79" s="435"/>
      <c r="O79" s="435"/>
      <c r="P79" s="435"/>
      <c r="Q79" s="435"/>
      <c r="R79" s="435"/>
      <c r="S79" s="435"/>
      <c r="T79" s="435"/>
      <c r="U79" s="89"/>
      <c r="V79" s="89"/>
      <c r="W79" s="89"/>
      <c r="X79" s="89"/>
    </row>
    <row r="80" spans="1:24" s="88" customFormat="1" ht="50.15" customHeight="1" x14ac:dyDescent="0.65">
      <c r="A80" s="436" t="s">
        <v>100</v>
      </c>
      <c r="B80" s="436"/>
      <c r="C80" s="436"/>
      <c r="D80" s="436"/>
      <c r="E80" s="436"/>
      <c r="F80" s="436"/>
      <c r="G80" s="436"/>
      <c r="H80" s="436" t="s">
        <v>103</v>
      </c>
      <c r="I80" s="436"/>
      <c r="J80" s="436"/>
      <c r="K80" s="436"/>
      <c r="L80" s="436"/>
      <c r="M80" s="436"/>
      <c r="N80" s="436"/>
      <c r="O80" s="436" t="s">
        <v>105</v>
      </c>
      <c r="P80" s="436"/>
      <c r="Q80" s="436"/>
      <c r="R80" s="436"/>
      <c r="S80" s="436"/>
      <c r="T80" s="436"/>
      <c r="U80" s="89"/>
      <c r="V80" s="89"/>
      <c r="W80" s="89"/>
      <c r="X80" s="89"/>
    </row>
    <row r="81" spans="1:24" s="88" customFormat="1" ht="148.5" customHeight="1" x14ac:dyDescent="0.65">
      <c r="A81" s="437" t="str">
        <f>O73</f>
        <v>1</v>
      </c>
      <c r="B81" s="437"/>
      <c r="C81" s="437"/>
      <c r="D81" s="437"/>
      <c r="E81" s="437"/>
      <c r="F81" s="437"/>
      <c r="G81" s="437"/>
      <c r="H81" s="437" t="e">
        <f>O77</f>
        <v>#DIV/0!</v>
      </c>
      <c r="I81" s="437"/>
      <c r="J81" s="437"/>
      <c r="K81" s="437"/>
      <c r="L81" s="437"/>
      <c r="M81" s="437"/>
      <c r="N81" s="437"/>
      <c r="O81" s="438"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#DIV/0!</v>
      </c>
      <c r="P81" s="438"/>
      <c r="Q81" s="438"/>
      <c r="R81" s="438"/>
      <c r="S81" s="438"/>
      <c r="T81" s="438"/>
      <c r="U81" s="89"/>
      <c r="V81" s="89"/>
      <c r="W81" s="89"/>
      <c r="X81" s="89"/>
    </row>
    <row r="82" spans="1:24" x14ac:dyDescent="0.65">
      <c r="A82" s="25"/>
      <c r="B82" s="25"/>
      <c r="C82" s="25"/>
      <c r="D82" s="26"/>
      <c r="E82" s="26"/>
      <c r="F82" s="27"/>
      <c r="G82" s="27"/>
      <c r="H82" s="27"/>
      <c r="I82" s="27"/>
      <c r="J82" s="27"/>
      <c r="K82" s="27"/>
      <c r="L82" s="27"/>
      <c r="M82" s="27"/>
      <c r="N82" s="27"/>
      <c r="O82" s="62"/>
      <c r="P82" s="63"/>
      <c r="Q82" s="63"/>
      <c r="R82" s="63"/>
      <c r="S82" s="63"/>
      <c r="T82" s="63"/>
    </row>
  </sheetData>
  <sheetProtection selectLockedCells="1"/>
  <mergeCells count="217">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F62:H62"/>
    <mergeCell ref="A63:T63"/>
    <mergeCell ref="A64:E66"/>
    <mergeCell ref="F64:G64"/>
    <mergeCell ref="I64:T66"/>
    <mergeCell ref="F65:G65"/>
    <mergeCell ref="F66:G66"/>
    <mergeCell ref="A59:T59"/>
    <mergeCell ref="A60:E62"/>
    <mergeCell ref="F60:H60"/>
    <mergeCell ref="I60:J62"/>
    <mergeCell ref="K60:L62"/>
    <mergeCell ref="M60:N62"/>
    <mergeCell ref="O60:Q62"/>
    <mergeCell ref="R60:T62"/>
    <mergeCell ref="A69:T69"/>
    <mergeCell ref="A58:H58"/>
    <mergeCell ref="I58:J58"/>
    <mergeCell ref="K58:L58"/>
    <mergeCell ref="M58:N58"/>
    <mergeCell ref="M55:M57"/>
    <mergeCell ref="N55:N57"/>
    <mergeCell ref="O55:O57"/>
    <mergeCell ref="O58:Q58"/>
    <mergeCell ref="R58:T58"/>
    <mergeCell ref="P55:Q57"/>
    <mergeCell ref="R55:R57"/>
    <mergeCell ref="S55:T57"/>
    <mergeCell ref="A53:T53"/>
    <mergeCell ref="A54:G54"/>
    <mergeCell ref="P54:Q54"/>
    <mergeCell ref="S54:T54"/>
    <mergeCell ref="A55:E57"/>
    <mergeCell ref="F55:G55"/>
    <mergeCell ref="I55:I57"/>
    <mergeCell ref="J55:J57"/>
    <mergeCell ref="K55:K57"/>
    <mergeCell ref="L55:L57"/>
    <mergeCell ref="F56:G56"/>
    <mergeCell ref="F57:G57"/>
    <mergeCell ref="A52:G52"/>
    <mergeCell ref="I52:J52"/>
    <mergeCell ref="K52:L52"/>
    <mergeCell ref="M52:N52"/>
    <mergeCell ref="O52:Q52"/>
    <mergeCell ref="R52:T52"/>
    <mergeCell ref="M49:M51"/>
    <mergeCell ref="N49:N51"/>
    <mergeCell ref="O49:O51"/>
    <mergeCell ref="P49:Q51"/>
    <mergeCell ref="R49:R51"/>
    <mergeCell ref="S49:T51"/>
    <mergeCell ref="A49:E51"/>
    <mergeCell ref="F49:G49"/>
    <mergeCell ref="I49:I51"/>
    <mergeCell ref="J49:J51"/>
    <mergeCell ref="K49:K51"/>
    <mergeCell ref="L49:L51"/>
    <mergeCell ref="F50:G50"/>
    <mergeCell ref="F51:G51"/>
    <mergeCell ref="M47:M48"/>
    <mergeCell ref="N47:N48"/>
    <mergeCell ref="O47:O48"/>
    <mergeCell ref="P47:Q48"/>
    <mergeCell ref="R47:R48"/>
    <mergeCell ref="S47:T48"/>
    <mergeCell ref="A47:E48"/>
    <mergeCell ref="F47:G47"/>
    <mergeCell ref="I47:I48"/>
    <mergeCell ref="J47:J48"/>
    <mergeCell ref="K47:K48"/>
    <mergeCell ref="L47:L48"/>
    <mergeCell ref="F48:G48"/>
    <mergeCell ref="M45:M46"/>
    <mergeCell ref="N45:N46"/>
    <mergeCell ref="O45:O46"/>
    <mergeCell ref="P45:Q46"/>
    <mergeCell ref="R45:R46"/>
    <mergeCell ref="S45:T46"/>
    <mergeCell ref="A45:E46"/>
    <mergeCell ref="F45:G45"/>
    <mergeCell ref="I45:I46"/>
    <mergeCell ref="J45:J46"/>
    <mergeCell ref="K45:K46"/>
    <mergeCell ref="L45:L46"/>
    <mergeCell ref="F46:G46"/>
    <mergeCell ref="M42:M44"/>
    <mergeCell ref="N42:N44"/>
    <mergeCell ref="O42:O44"/>
    <mergeCell ref="P42:Q44"/>
    <mergeCell ref="R42:R44"/>
    <mergeCell ref="S42:T44"/>
    <mergeCell ref="A42:E44"/>
    <mergeCell ref="F42:G42"/>
    <mergeCell ref="I42:I44"/>
    <mergeCell ref="J42:J44"/>
    <mergeCell ref="K42:K44"/>
    <mergeCell ref="L42:L44"/>
    <mergeCell ref="F43:G43"/>
    <mergeCell ref="F44:G44"/>
    <mergeCell ref="M40:M41"/>
    <mergeCell ref="N40:N41"/>
    <mergeCell ref="O40:O41"/>
    <mergeCell ref="P40:Q41"/>
    <mergeCell ref="R40:R41"/>
    <mergeCell ref="S40:T41"/>
    <mergeCell ref="A40:E41"/>
    <mergeCell ref="F40:G40"/>
    <mergeCell ref="I40:I41"/>
    <mergeCell ref="J40:J41"/>
    <mergeCell ref="K40:K41"/>
    <mergeCell ref="L40:L41"/>
    <mergeCell ref="F41:G41"/>
    <mergeCell ref="M38:M39"/>
    <mergeCell ref="N38:N39"/>
    <mergeCell ref="O38:O39"/>
    <mergeCell ref="P38:Q39"/>
    <mergeCell ref="R38:R39"/>
    <mergeCell ref="S38:T39"/>
    <mergeCell ref="A38:E39"/>
    <mergeCell ref="F38:G38"/>
    <mergeCell ref="I38:I39"/>
    <mergeCell ref="J38:J39"/>
    <mergeCell ref="K38:K39"/>
    <mergeCell ref="L38:L39"/>
    <mergeCell ref="F39:G39"/>
    <mergeCell ref="N36:N37"/>
    <mergeCell ref="O36:O37"/>
    <mergeCell ref="P36:Q37"/>
    <mergeCell ref="R36:R37"/>
    <mergeCell ref="S36:T37"/>
    <mergeCell ref="F37:G37"/>
    <mergeCell ref="A35:G35"/>
    <mergeCell ref="P35:Q35"/>
    <mergeCell ref="S35:T35"/>
    <mergeCell ref="A36:E37"/>
    <mergeCell ref="F36:G36"/>
    <mergeCell ref="I36:I37"/>
    <mergeCell ref="J36:J37"/>
    <mergeCell ref="K36:K37"/>
    <mergeCell ref="L36:L37"/>
    <mergeCell ref="M36:M37"/>
    <mergeCell ref="A28:G28"/>
    <mergeCell ref="A29:G29"/>
    <mergeCell ref="A30:G30"/>
    <mergeCell ref="A31:G31"/>
    <mergeCell ref="A33:T33"/>
    <mergeCell ref="A34:T34"/>
    <mergeCell ref="A22:F22"/>
    <mergeCell ref="H22:N22"/>
    <mergeCell ref="A23:F23"/>
    <mergeCell ref="H23:N23"/>
    <mergeCell ref="A26:G26"/>
    <mergeCell ref="A27:G27"/>
    <mergeCell ref="A21:F21"/>
    <mergeCell ref="H21:N21"/>
    <mergeCell ref="O12:P12"/>
    <mergeCell ref="Q12:T12"/>
    <mergeCell ref="A14:T14"/>
    <mergeCell ref="A15:T15"/>
    <mergeCell ref="A16:F18"/>
    <mergeCell ref="G16:N18"/>
    <mergeCell ref="O16:T16"/>
    <mergeCell ref="O17:Q17"/>
    <mergeCell ref="R17:T17"/>
    <mergeCell ref="B12:C12"/>
    <mergeCell ref="D12:F12"/>
    <mergeCell ref="G12:H12"/>
    <mergeCell ref="I12:J12"/>
    <mergeCell ref="K12:L12"/>
    <mergeCell ref="M12:N12"/>
    <mergeCell ref="A19:F19"/>
    <mergeCell ref="H19:N19"/>
    <mergeCell ref="A20:F20"/>
    <mergeCell ref="H20:N20"/>
    <mergeCell ref="A9:T9"/>
    <mergeCell ref="A10:A11"/>
    <mergeCell ref="B10:P10"/>
    <mergeCell ref="Q10:T11"/>
    <mergeCell ref="B11:C11"/>
    <mergeCell ref="D11:F11"/>
    <mergeCell ref="G11:H11"/>
    <mergeCell ref="I11:J11"/>
    <mergeCell ref="K11:L11"/>
    <mergeCell ref="M11:N11"/>
    <mergeCell ref="O11:P11"/>
    <mergeCell ref="B1:T1"/>
    <mergeCell ref="B2:T2"/>
    <mergeCell ref="B3:T3"/>
    <mergeCell ref="A5:T5"/>
    <mergeCell ref="B6:C6"/>
    <mergeCell ref="D6:T6"/>
    <mergeCell ref="B7:C7"/>
    <mergeCell ref="D7:T7"/>
    <mergeCell ref="A8:T8"/>
  </mergeCells>
  <conditionalFormatting sqref="O81">
    <cfRule type="expression" dxfId="21" priority="8" stopIfTrue="1">
      <formula>LEFT(O81,4)="ALTO"</formula>
    </cfRule>
    <cfRule type="expression" dxfId="20" priority="9" stopIfTrue="1">
      <formula>LEFT(O81,8)="MODERADO"</formula>
    </cfRule>
    <cfRule type="expression" dxfId="19" priority="10" stopIfTrue="1">
      <formula>LEFT(O81,7)="EXTREMO"</formula>
    </cfRule>
    <cfRule type="expression" dxfId="18" priority="11" stopIfTrue="1">
      <formula>LEFT(O81,4)="BAJO"</formula>
    </cfRule>
  </conditionalFormatting>
  <conditionalFormatting sqref="I64:T66">
    <cfRule type="containsText" dxfId="17" priority="5" stopIfTrue="1" operator="containsText" text="Fuerte">
      <formula>NOT(ISERROR(SEARCH("Fuerte",I64)))</formula>
    </cfRule>
    <cfRule type="containsText" dxfId="16" priority="6" stopIfTrue="1" operator="containsText" text="Moderado">
      <formula>NOT(ISERROR(SEARCH("Moderado",I64)))</formula>
    </cfRule>
    <cfRule type="containsText" dxfId="15" priority="7" stopIfTrue="1" operator="containsText" text="BAJO">
      <formula>NOT(ISERROR(SEARCH("BAJO",I64)))</formula>
    </cfRule>
  </conditionalFormatting>
  <conditionalFormatting sqref="Q12:T12">
    <cfRule type="containsText" dxfId="14" priority="1" operator="containsText" text="EXTREMO">
      <formula>NOT(ISERROR(SEARCH("EXTREMO",Q12)))</formula>
    </cfRule>
    <cfRule type="containsText" dxfId="13" priority="2" operator="containsText" text="MODERADO">
      <formula>NOT(ISERROR(SEARCH("MODERADO",Q12)))</formula>
    </cfRule>
    <cfRule type="containsText" dxfId="12" priority="3" operator="containsText" text="ALTO">
      <formula>NOT(ISERROR(SEARCH("ALTO",Q12)))</formula>
    </cfRule>
    <cfRule type="containsText" dxfId="11" priority="4" operator="containsText" text="BAJO">
      <formula>NOT(ISERROR(SEARCH("BAJO",Q12)))</formula>
    </cfRule>
  </conditionalFormatting>
  <pageMargins left="0.7" right="0.7" top="0.75" bottom="0.75" header="0.3" footer="0.3"/>
  <pageSetup paperSize="9" scale="10" orientation="portrait" horizont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6" tint="-0.249977111117893"/>
  </sheetPr>
  <dimension ref="A1:X82"/>
  <sheetViews>
    <sheetView view="pageBreakPreview" zoomScale="28" zoomScaleNormal="70" zoomScaleSheetLayoutView="28" workbookViewId="0">
      <selection activeCell="A10" sqref="A10:P11"/>
    </sheetView>
  </sheetViews>
  <sheetFormatPr baseColWidth="10" defaultColWidth="11.453125" defaultRowHeight="30" x14ac:dyDescent="0.6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89" customWidth="1"/>
    <col min="22" max="24" width="11.453125" style="89"/>
    <col min="25" max="16384" width="11.453125" style="44"/>
  </cols>
  <sheetData>
    <row r="1" spans="1:24" ht="71.25" customHeight="1" x14ac:dyDescent="0.6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4" ht="71.25" customHeight="1" x14ac:dyDescent="0.6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4" ht="71.25" customHeight="1" x14ac:dyDescent="0.6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4" ht="30" customHeight="1" x14ac:dyDescent="0.65">
      <c r="A4" s="28"/>
      <c r="B4" s="28"/>
      <c r="C4" s="29"/>
      <c r="D4" s="29"/>
      <c r="E4" s="29"/>
      <c r="F4" s="29"/>
      <c r="G4" s="29"/>
      <c r="H4" s="29"/>
      <c r="I4" s="29"/>
      <c r="J4" s="29"/>
      <c r="K4" s="29"/>
      <c r="L4" s="29"/>
      <c r="M4" s="29"/>
      <c r="N4" s="29"/>
      <c r="O4" s="45"/>
      <c r="P4" s="46"/>
      <c r="Q4" s="46"/>
      <c r="R4" s="46"/>
      <c r="S4" s="46"/>
      <c r="T4" s="46"/>
    </row>
    <row r="5" spans="1:24" ht="66" customHeight="1" x14ac:dyDescent="0.65">
      <c r="A5" s="523" t="s">
        <v>190</v>
      </c>
      <c r="B5" s="523"/>
      <c r="C5" s="523"/>
      <c r="D5" s="523"/>
      <c r="E5" s="523"/>
      <c r="F5" s="523"/>
      <c r="G5" s="523"/>
      <c r="H5" s="523"/>
      <c r="I5" s="523"/>
      <c r="J5" s="523"/>
      <c r="K5" s="523"/>
      <c r="L5" s="523"/>
      <c r="M5" s="523"/>
      <c r="N5" s="523"/>
      <c r="O5" s="523"/>
      <c r="P5" s="523"/>
      <c r="Q5" s="523"/>
      <c r="R5" s="523"/>
      <c r="S5" s="523"/>
      <c r="T5" s="523"/>
    </row>
    <row r="6" spans="1:24" ht="81" customHeight="1" x14ac:dyDescent="0.65">
      <c r="A6" s="104" t="s">
        <v>60</v>
      </c>
      <c r="B6" s="525" t="s">
        <v>34</v>
      </c>
      <c r="C6" s="527"/>
      <c r="D6" s="525" t="s">
        <v>162</v>
      </c>
      <c r="E6" s="526"/>
      <c r="F6" s="526"/>
      <c r="G6" s="526"/>
      <c r="H6" s="526"/>
      <c r="I6" s="526"/>
      <c r="J6" s="526"/>
      <c r="K6" s="526"/>
      <c r="L6" s="526"/>
      <c r="M6" s="526"/>
      <c r="N6" s="526"/>
      <c r="O6" s="526"/>
      <c r="P6" s="526"/>
      <c r="Q6" s="526"/>
      <c r="R6" s="526"/>
      <c r="S6" s="526"/>
      <c r="T6" s="527"/>
    </row>
    <row r="7" spans="1:24" ht="91.5" customHeight="1" x14ac:dyDescent="0.65">
      <c r="A7" s="125">
        <f>'MAPA DE RIESGOS'!A114</f>
        <v>0</v>
      </c>
      <c r="B7" s="538">
        <f>'MAPA DE RIESGOS'!C114</f>
        <v>0</v>
      </c>
      <c r="C7" s="539"/>
      <c r="D7" s="538">
        <f>'MAPA DE RIESGOS'!B114</f>
        <v>0</v>
      </c>
      <c r="E7" s="540"/>
      <c r="F7" s="540"/>
      <c r="G7" s="540"/>
      <c r="H7" s="540"/>
      <c r="I7" s="540"/>
      <c r="J7" s="540"/>
      <c r="K7" s="540"/>
      <c r="L7" s="540"/>
      <c r="M7" s="540"/>
      <c r="N7" s="540"/>
      <c r="O7" s="540"/>
      <c r="P7" s="540"/>
      <c r="Q7" s="540"/>
      <c r="R7" s="540"/>
      <c r="S7" s="540"/>
      <c r="T7" s="539"/>
    </row>
    <row r="8" spans="1:24" ht="34.5" customHeight="1" x14ac:dyDescent="0.65">
      <c r="A8" s="541"/>
      <c r="B8" s="541"/>
      <c r="C8" s="541"/>
      <c r="D8" s="541"/>
      <c r="E8" s="541"/>
      <c r="F8" s="541"/>
      <c r="G8" s="541"/>
      <c r="H8" s="541"/>
      <c r="I8" s="541"/>
      <c r="J8" s="541"/>
      <c r="K8" s="541"/>
      <c r="L8" s="541"/>
      <c r="M8" s="541"/>
      <c r="N8" s="541"/>
      <c r="O8" s="541"/>
      <c r="P8" s="541"/>
      <c r="Q8" s="541"/>
      <c r="R8" s="541"/>
      <c r="S8" s="541"/>
      <c r="T8" s="541"/>
    </row>
    <row r="9" spans="1:24" ht="66" customHeight="1" x14ac:dyDescent="0.65">
      <c r="A9" s="578" t="s">
        <v>136</v>
      </c>
      <c r="B9" s="579"/>
      <c r="C9" s="579"/>
      <c r="D9" s="579"/>
      <c r="E9" s="579"/>
      <c r="F9" s="579"/>
      <c r="G9" s="579"/>
      <c r="H9" s="579"/>
      <c r="I9" s="579"/>
      <c r="J9" s="579"/>
      <c r="K9" s="579"/>
      <c r="L9" s="579"/>
      <c r="M9" s="579"/>
      <c r="N9" s="579"/>
      <c r="O9" s="579"/>
      <c r="P9" s="579"/>
      <c r="Q9" s="579"/>
      <c r="R9" s="579"/>
      <c r="S9" s="579"/>
      <c r="T9" s="580"/>
    </row>
    <row r="10" spans="1:24" s="64" customFormat="1" ht="50.15" customHeight="1" x14ac:dyDescent="0.65">
      <c r="A10" s="573" t="s">
        <v>63</v>
      </c>
      <c r="B10" s="573" t="s">
        <v>64</v>
      </c>
      <c r="C10" s="573"/>
      <c r="D10" s="573"/>
      <c r="E10" s="573"/>
      <c r="F10" s="573"/>
      <c r="G10" s="573"/>
      <c r="H10" s="573"/>
      <c r="I10" s="573"/>
      <c r="J10" s="573"/>
      <c r="K10" s="573"/>
      <c r="L10" s="573"/>
      <c r="M10" s="573"/>
      <c r="N10" s="573"/>
      <c r="O10" s="573"/>
      <c r="P10" s="573"/>
      <c r="Q10" s="572" t="s">
        <v>62</v>
      </c>
      <c r="R10" s="572"/>
      <c r="S10" s="572"/>
      <c r="T10" s="572"/>
      <c r="U10" s="89"/>
      <c r="V10" s="89"/>
      <c r="W10" s="89"/>
      <c r="X10" s="89"/>
    </row>
    <row r="11" spans="1:24" s="64" customFormat="1" ht="73.5" customHeight="1" x14ac:dyDescent="0.65">
      <c r="A11" s="573"/>
      <c r="B11" s="573" t="s">
        <v>66</v>
      </c>
      <c r="C11" s="573"/>
      <c r="D11" s="573" t="s">
        <v>67</v>
      </c>
      <c r="E11" s="573"/>
      <c r="F11" s="573"/>
      <c r="G11" s="573" t="s">
        <v>68</v>
      </c>
      <c r="H11" s="573"/>
      <c r="I11" s="573" t="s">
        <v>69</v>
      </c>
      <c r="J11" s="573"/>
      <c r="K11" s="573" t="s">
        <v>70</v>
      </c>
      <c r="L11" s="573"/>
      <c r="M11" s="573" t="s">
        <v>71</v>
      </c>
      <c r="N11" s="573"/>
      <c r="O11" s="573" t="s">
        <v>65</v>
      </c>
      <c r="P11" s="573"/>
      <c r="Q11" s="572"/>
      <c r="R11" s="572"/>
      <c r="S11" s="572"/>
      <c r="T11" s="572"/>
      <c r="U11" s="89"/>
      <c r="V11" s="89"/>
      <c r="W11" s="89"/>
      <c r="X11" s="89"/>
    </row>
    <row r="12" spans="1:24" s="88" customFormat="1" ht="102" customHeight="1" x14ac:dyDescent="0.65">
      <c r="A12" s="130">
        <f>'MAPA DE RIESGOS'!G114</f>
        <v>0</v>
      </c>
      <c r="B12" s="576"/>
      <c r="C12" s="576"/>
      <c r="D12" s="577"/>
      <c r="E12" s="577"/>
      <c r="F12" s="577"/>
      <c r="G12" s="577"/>
      <c r="H12" s="577"/>
      <c r="I12" s="577"/>
      <c r="J12" s="577"/>
      <c r="K12" s="577"/>
      <c r="L12" s="577"/>
      <c r="M12" s="577"/>
      <c r="N12" s="577"/>
      <c r="O12" s="574" t="e">
        <f>ROUND(AVERAGE(B12:N12),0)</f>
        <v>#DIV/0!</v>
      </c>
      <c r="P12" s="574"/>
      <c r="Q12" s="575" t="e">
        <f>IF(OR(AND(A12=1,O12=1),AND(A12=2,O12=1),AND(A12=1,O12=2),AND(A12=2,O12=2),AND(A12=3,O12=1)),"BAJO",IF(OR(AND(A12=4,O12=1),AND(A12=3,O12=2),AND(A12=2,O12=3),AND(A12=1,O12=3)),"MODERADO",IF(OR(AND(A12=5,O12=1),AND(A12=5,O12=2),AND(A12=4,O12=2),AND(A12=4,O12=3),AND(A12=3,O12=3),AND(A12=2,O12=4),AND(A12=1,O12=4),AND(A12=1,O12=5)),"ALTO",IF(OR(AND(A12=5,O12=3),AND(A12=5,O12=4),AND(A12=4,O12=4),AND(A12=3,O12=4),AND(A12=5,O12=5),AND(A12=4,O12=5),AND(A12=3,O12=5),AND(A12=2,O12=5)),"EXTREMO",""))))</f>
        <v>#DIV/0!</v>
      </c>
      <c r="R12" s="575"/>
      <c r="S12" s="575"/>
      <c r="T12" s="575"/>
      <c r="U12" s="89"/>
      <c r="V12" s="89"/>
      <c r="W12" s="89"/>
      <c r="X12" s="89"/>
    </row>
    <row r="13" spans="1:24" ht="47.25" customHeight="1" x14ac:dyDescent="0.65">
      <c r="A13" s="30"/>
      <c r="B13" s="30"/>
      <c r="C13" s="30"/>
      <c r="D13" s="31"/>
      <c r="E13" s="31"/>
      <c r="F13" s="32"/>
      <c r="G13" s="32"/>
      <c r="H13" s="32"/>
      <c r="I13" s="32"/>
      <c r="J13" s="32"/>
      <c r="K13" s="31"/>
      <c r="L13" s="31"/>
      <c r="M13" s="31"/>
      <c r="N13" s="31"/>
      <c r="O13" s="45"/>
      <c r="P13" s="46"/>
      <c r="Q13" s="46"/>
      <c r="R13" s="46"/>
      <c r="S13" s="46"/>
      <c r="T13" s="46"/>
    </row>
    <row r="14" spans="1:24" ht="73.5" customHeight="1" x14ac:dyDescent="0.65">
      <c r="A14" s="523" t="s">
        <v>72</v>
      </c>
      <c r="B14" s="523"/>
      <c r="C14" s="523"/>
      <c r="D14" s="523"/>
      <c r="E14" s="523"/>
      <c r="F14" s="523"/>
      <c r="G14" s="523"/>
      <c r="H14" s="523"/>
      <c r="I14" s="523"/>
      <c r="J14" s="523"/>
      <c r="K14" s="523"/>
      <c r="L14" s="523"/>
      <c r="M14" s="523"/>
      <c r="N14" s="523"/>
      <c r="O14" s="523"/>
      <c r="P14" s="523"/>
      <c r="Q14" s="523"/>
      <c r="R14" s="523"/>
      <c r="S14" s="523"/>
      <c r="T14" s="523"/>
    </row>
    <row r="15" spans="1:24" ht="73.5" customHeight="1" x14ac:dyDescent="0.65">
      <c r="A15" s="533" t="s">
        <v>73</v>
      </c>
      <c r="B15" s="533"/>
      <c r="C15" s="533"/>
      <c r="D15" s="533"/>
      <c r="E15" s="533"/>
      <c r="F15" s="533"/>
      <c r="G15" s="533"/>
      <c r="H15" s="533"/>
      <c r="I15" s="533"/>
      <c r="J15" s="533"/>
      <c r="K15" s="533"/>
      <c r="L15" s="533"/>
      <c r="M15" s="533"/>
      <c r="N15" s="533"/>
      <c r="O15" s="533"/>
      <c r="P15" s="533"/>
      <c r="Q15" s="533"/>
      <c r="R15" s="533"/>
      <c r="S15" s="533"/>
      <c r="T15" s="533"/>
    </row>
    <row r="16" spans="1:24" ht="72" customHeight="1" x14ac:dyDescent="0.65">
      <c r="A16" s="545" t="s">
        <v>191</v>
      </c>
      <c r="B16" s="546"/>
      <c r="C16" s="546"/>
      <c r="D16" s="546"/>
      <c r="E16" s="546"/>
      <c r="F16" s="547"/>
      <c r="G16" s="545" t="s">
        <v>168</v>
      </c>
      <c r="H16" s="546"/>
      <c r="I16" s="546"/>
      <c r="J16" s="546"/>
      <c r="K16" s="546"/>
      <c r="L16" s="546"/>
      <c r="M16" s="546"/>
      <c r="N16" s="547"/>
      <c r="O16" s="442" t="s">
        <v>142</v>
      </c>
      <c r="P16" s="442"/>
      <c r="Q16" s="442"/>
      <c r="R16" s="442"/>
      <c r="S16" s="442"/>
      <c r="T16" s="442"/>
    </row>
    <row r="17" spans="1:20" ht="30" customHeight="1" x14ac:dyDescent="0.65">
      <c r="A17" s="548"/>
      <c r="B17" s="549"/>
      <c r="C17" s="549"/>
      <c r="D17" s="549"/>
      <c r="E17" s="549"/>
      <c r="F17" s="550"/>
      <c r="G17" s="548"/>
      <c r="H17" s="549"/>
      <c r="I17" s="549"/>
      <c r="J17" s="549"/>
      <c r="K17" s="549"/>
      <c r="L17" s="549"/>
      <c r="M17" s="549"/>
      <c r="N17" s="550"/>
      <c r="O17" s="522" t="s">
        <v>1</v>
      </c>
      <c r="P17" s="522"/>
      <c r="Q17" s="522"/>
      <c r="R17" s="522" t="s">
        <v>0</v>
      </c>
      <c r="S17" s="522"/>
      <c r="T17" s="522"/>
    </row>
    <row r="18" spans="1:20" ht="54" customHeight="1" x14ac:dyDescent="0.65">
      <c r="A18" s="551"/>
      <c r="B18" s="552"/>
      <c r="C18" s="552"/>
      <c r="D18" s="552"/>
      <c r="E18" s="552"/>
      <c r="F18" s="553"/>
      <c r="G18" s="551"/>
      <c r="H18" s="552"/>
      <c r="I18" s="552"/>
      <c r="J18" s="552"/>
      <c r="K18" s="552"/>
      <c r="L18" s="552"/>
      <c r="M18" s="552"/>
      <c r="N18" s="553"/>
      <c r="O18" s="127" t="s">
        <v>166</v>
      </c>
      <c r="P18" s="127" t="s">
        <v>167</v>
      </c>
      <c r="Q18" s="127" t="s">
        <v>169</v>
      </c>
      <c r="R18" s="127" t="s">
        <v>166</v>
      </c>
      <c r="S18" s="127" t="s">
        <v>167</v>
      </c>
      <c r="T18" s="127" t="s">
        <v>169</v>
      </c>
    </row>
    <row r="19" spans="1:20" ht="49.5" customHeight="1" x14ac:dyDescent="0.65">
      <c r="A19" s="542">
        <f>'MAPA DE RIESGOS'!E114</f>
        <v>0</v>
      </c>
      <c r="B19" s="543"/>
      <c r="C19" s="543"/>
      <c r="D19" s="543"/>
      <c r="E19" s="543"/>
      <c r="F19" s="544"/>
      <c r="G19" s="114" t="s">
        <v>74</v>
      </c>
      <c r="H19" s="542">
        <f>'MAPA DE RIESGOS'!J114</f>
        <v>0</v>
      </c>
      <c r="I19" s="543"/>
      <c r="J19" s="543"/>
      <c r="K19" s="543"/>
      <c r="L19" s="543"/>
      <c r="M19" s="543"/>
      <c r="N19" s="543"/>
      <c r="O19" s="87"/>
      <c r="P19" s="87"/>
      <c r="Q19" s="86"/>
      <c r="R19" s="86"/>
      <c r="S19" s="86"/>
      <c r="T19" s="86"/>
    </row>
    <row r="20" spans="1:20" ht="50.15" customHeight="1" x14ac:dyDescent="0.65">
      <c r="A20" s="542">
        <f>'MAPA DE RIESGOS'!E115</f>
        <v>0</v>
      </c>
      <c r="B20" s="543"/>
      <c r="C20" s="543"/>
      <c r="D20" s="543"/>
      <c r="E20" s="543"/>
      <c r="F20" s="544"/>
      <c r="G20" s="114" t="s">
        <v>75</v>
      </c>
      <c r="H20" s="542">
        <f>'MAPA DE RIESGOS'!J115</f>
        <v>0</v>
      </c>
      <c r="I20" s="543"/>
      <c r="J20" s="543"/>
      <c r="K20" s="543"/>
      <c r="L20" s="543"/>
      <c r="M20" s="543"/>
      <c r="N20" s="543"/>
      <c r="O20" s="87"/>
      <c r="P20" s="87"/>
      <c r="Q20" s="86"/>
      <c r="R20" s="86"/>
      <c r="S20" s="86"/>
      <c r="T20" s="86"/>
    </row>
    <row r="21" spans="1:20" ht="50.15" customHeight="1" x14ac:dyDescent="0.65">
      <c r="A21" s="542">
        <f>'MAPA DE RIESGOS'!E116</f>
        <v>0</v>
      </c>
      <c r="B21" s="543"/>
      <c r="C21" s="543"/>
      <c r="D21" s="543"/>
      <c r="E21" s="543"/>
      <c r="F21" s="544"/>
      <c r="G21" s="114" t="s">
        <v>76</v>
      </c>
      <c r="H21" s="542">
        <f>'MAPA DE RIESGOS'!J116</f>
        <v>0</v>
      </c>
      <c r="I21" s="543"/>
      <c r="J21" s="543"/>
      <c r="K21" s="543"/>
      <c r="L21" s="543"/>
      <c r="M21" s="543"/>
      <c r="N21" s="543"/>
      <c r="O21" s="87"/>
      <c r="P21" s="87"/>
      <c r="Q21" s="86"/>
      <c r="R21" s="86"/>
      <c r="S21" s="86"/>
      <c r="T21" s="86"/>
    </row>
    <row r="22" spans="1:20" ht="50.15" customHeight="1" x14ac:dyDescent="0.65">
      <c r="A22" s="542">
        <f>'MAPA DE RIESGOS'!E117</f>
        <v>0</v>
      </c>
      <c r="B22" s="543"/>
      <c r="C22" s="543"/>
      <c r="D22" s="543"/>
      <c r="E22" s="543"/>
      <c r="F22" s="544"/>
      <c r="G22" s="114" t="s">
        <v>77</v>
      </c>
      <c r="H22" s="542">
        <f>'MAPA DE RIESGOS'!J117</f>
        <v>0</v>
      </c>
      <c r="I22" s="543"/>
      <c r="J22" s="543"/>
      <c r="K22" s="543"/>
      <c r="L22" s="543"/>
      <c r="M22" s="543"/>
      <c r="N22" s="543"/>
      <c r="O22" s="87"/>
      <c r="P22" s="87"/>
      <c r="Q22" s="86"/>
      <c r="R22" s="86"/>
      <c r="S22" s="86"/>
      <c r="T22" s="86"/>
    </row>
    <row r="23" spans="1:20" ht="50.15" customHeight="1" x14ac:dyDescent="0.65">
      <c r="A23" s="542">
        <f>'MAPA DE RIESGOS'!E118</f>
        <v>0</v>
      </c>
      <c r="B23" s="543"/>
      <c r="C23" s="543"/>
      <c r="D23" s="543"/>
      <c r="E23" s="543"/>
      <c r="F23" s="544"/>
      <c r="G23" s="114" t="s">
        <v>78</v>
      </c>
      <c r="H23" s="542">
        <f>'MAPA DE RIESGOS'!J118</f>
        <v>0</v>
      </c>
      <c r="I23" s="543"/>
      <c r="J23" s="543"/>
      <c r="K23" s="543"/>
      <c r="L23" s="543"/>
      <c r="M23" s="543"/>
      <c r="N23" s="543"/>
      <c r="O23" s="87"/>
      <c r="P23" s="87"/>
      <c r="Q23" s="86"/>
      <c r="R23" s="86"/>
      <c r="S23" s="86"/>
      <c r="T23" s="86"/>
    </row>
    <row r="24" spans="1:20" ht="30" customHeight="1" x14ac:dyDescent="0.65">
      <c r="A24" s="33"/>
      <c r="B24" s="33"/>
      <c r="C24" s="34"/>
      <c r="D24" s="34"/>
      <c r="E24" s="34"/>
      <c r="F24" s="34"/>
      <c r="G24" s="34"/>
      <c r="H24" s="34"/>
      <c r="I24" s="34"/>
      <c r="J24" s="34"/>
      <c r="K24" s="34"/>
      <c r="L24" s="34"/>
      <c r="M24" s="34"/>
      <c r="N24" s="34"/>
      <c r="O24" s="45"/>
      <c r="P24" s="46"/>
      <c r="Q24" s="46"/>
      <c r="R24" s="46"/>
      <c r="S24" s="46"/>
      <c r="T24" s="46"/>
    </row>
    <row r="25" spans="1:20" ht="30" customHeight="1" x14ac:dyDescent="0.65">
      <c r="A25" s="36"/>
      <c r="B25" s="36"/>
      <c r="C25" s="37"/>
      <c r="D25" s="37"/>
      <c r="E25" s="49"/>
      <c r="F25" s="49"/>
      <c r="G25" s="49"/>
      <c r="H25" s="49"/>
      <c r="I25" s="49"/>
      <c r="J25" s="38"/>
      <c r="K25" s="38"/>
      <c r="L25" s="39"/>
      <c r="M25" s="39"/>
      <c r="N25" s="40"/>
      <c r="O25" s="50"/>
      <c r="P25" s="51"/>
      <c r="Q25" s="51"/>
      <c r="R25" s="51"/>
      <c r="S25" s="51"/>
      <c r="T25" s="51"/>
    </row>
    <row r="26" spans="1:20" ht="54" customHeight="1" x14ac:dyDescent="0.65">
      <c r="A26" s="495" t="s">
        <v>170</v>
      </c>
      <c r="B26" s="495"/>
      <c r="C26" s="495"/>
      <c r="D26" s="495"/>
      <c r="E26" s="495"/>
      <c r="F26" s="495"/>
      <c r="G26" s="496"/>
      <c r="H26" s="107">
        <f>COUNTIF(O19:O23,"x")</f>
        <v>0</v>
      </c>
      <c r="I26" s="36"/>
      <c r="J26" s="36"/>
      <c r="K26" s="36"/>
      <c r="L26" s="39"/>
      <c r="M26" s="39"/>
      <c r="N26" s="52"/>
      <c r="O26" s="53"/>
      <c r="P26" s="54"/>
      <c r="Q26" s="54"/>
      <c r="R26" s="54"/>
      <c r="S26" s="54"/>
      <c r="T26" s="54"/>
    </row>
    <row r="27" spans="1:20" ht="54" customHeight="1" x14ac:dyDescent="0.65">
      <c r="A27" s="495" t="s">
        <v>171</v>
      </c>
      <c r="B27" s="495"/>
      <c r="C27" s="495"/>
      <c r="D27" s="495"/>
      <c r="E27" s="495"/>
      <c r="F27" s="495"/>
      <c r="G27" s="496"/>
      <c r="H27" s="107">
        <f>COUNTIF(P19:P23,"x")</f>
        <v>0</v>
      </c>
      <c r="I27" s="36"/>
      <c r="J27" s="36"/>
      <c r="K27" s="36"/>
      <c r="L27" s="39"/>
      <c r="M27" s="39"/>
      <c r="N27" s="52"/>
      <c r="O27" s="53"/>
      <c r="P27" s="54"/>
      <c r="Q27" s="54"/>
      <c r="R27" s="54"/>
      <c r="S27" s="54"/>
      <c r="T27" s="54"/>
    </row>
    <row r="28" spans="1:20" ht="54" customHeight="1" x14ac:dyDescent="0.65">
      <c r="A28" s="495" t="s">
        <v>172</v>
      </c>
      <c r="B28" s="495"/>
      <c r="C28" s="495"/>
      <c r="D28" s="495"/>
      <c r="E28" s="495"/>
      <c r="F28" s="495"/>
      <c r="G28" s="496"/>
      <c r="H28" s="107">
        <f>COUNTIF(Q19:Q23,"x")</f>
        <v>0</v>
      </c>
      <c r="I28" s="36"/>
      <c r="J28" s="36"/>
      <c r="K28" s="36"/>
      <c r="L28" s="39"/>
      <c r="M28" s="39"/>
      <c r="N28" s="52"/>
      <c r="O28" s="53"/>
      <c r="P28" s="54"/>
      <c r="Q28" s="54"/>
      <c r="R28" s="54"/>
      <c r="S28" s="54"/>
      <c r="T28" s="54"/>
    </row>
    <row r="29" spans="1:20" ht="54" customHeight="1" x14ac:dyDescent="0.65">
      <c r="A29" s="495" t="s">
        <v>173</v>
      </c>
      <c r="B29" s="495"/>
      <c r="C29" s="495"/>
      <c r="D29" s="495"/>
      <c r="E29" s="495"/>
      <c r="F29" s="495"/>
      <c r="G29" s="496"/>
      <c r="H29" s="107">
        <f>COUNTIF(R19:R23,"x")</f>
        <v>0</v>
      </c>
      <c r="I29" s="40"/>
      <c r="J29" s="40"/>
      <c r="K29" s="40"/>
      <c r="L29" s="55"/>
      <c r="M29" s="55"/>
      <c r="N29" s="55"/>
      <c r="O29" s="56"/>
      <c r="P29" s="57"/>
      <c r="Q29" s="57"/>
      <c r="R29" s="57"/>
      <c r="S29" s="57"/>
      <c r="T29" s="57"/>
    </row>
    <row r="30" spans="1:20" ht="54" customHeight="1" x14ac:dyDescent="0.65">
      <c r="A30" s="495" t="s">
        <v>174</v>
      </c>
      <c r="B30" s="495"/>
      <c r="C30" s="495"/>
      <c r="D30" s="495"/>
      <c r="E30" s="495"/>
      <c r="F30" s="495"/>
      <c r="G30" s="496"/>
      <c r="H30" s="107">
        <f>COUNTIF(S19:S23,"x")</f>
        <v>0</v>
      </c>
      <c r="I30" s="40"/>
      <c r="J30" s="40"/>
      <c r="K30" s="40"/>
      <c r="L30" s="55"/>
      <c r="M30" s="55"/>
      <c r="N30" s="55"/>
      <c r="O30" s="56"/>
      <c r="P30" s="57"/>
      <c r="Q30" s="57"/>
      <c r="R30" s="57"/>
      <c r="S30" s="57"/>
      <c r="T30" s="57"/>
    </row>
    <row r="31" spans="1:20" ht="54" customHeight="1" x14ac:dyDescent="0.65">
      <c r="A31" s="495" t="s">
        <v>175</v>
      </c>
      <c r="B31" s="495"/>
      <c r="C31" s="495"/>
      <c r="D31" s="495"/>
      <c r="E31" s="495"/>
      <c r="F31" s="495"/>
      <c r="G31" s="496"/>
      <c r="H31" s="107">
        <f>COUNTIF(T19:T23,"x")</f>
        <v>0</v>
      </c>
      <c r="I31" s="40"/>
      <c r="J31" s="40"/>
      <c r="K31" s="40"/>
      <c r="L31" s="55"/>
      <c r="M31" s="55"/>
      <c r="N31" s="55"/>
      <c r="O31" s="56"/>
      <c r="P31" s="57"/>
      <c r="Q31" s="57"/>
      <c r="R31" s="57"/>
      <c r="S31" s="57"/>
      <c r="T31" s="57"/>
    </row>
    <row r="32" spans="1:20" ht="30" customHeight="1" x14ac:dyDescent="0.65">
      <c r="A32" s="73"/>
      <c r="B32" s="73"/>
      <c r="C32" s="73"/>
      <c r="D32" s="73"/>
      <c r="E32" s="73"/>
      <c r="F32" s="73"/>
      <c r="G32" s="73"/>
      <c r="H32" s="61"/>
      <c r="I32" s="40"/>
      <c r="J32" s="40"/>
      <c r="K32" s="40"/>
      <c r="L32" s="55"/>
      <c r="M32" s="55"/>
      <c r="N32" s="55"/>
      <c r="O32" s="56"/>
      <c r="P32" s="57"/>
      <c r="Q32" s="57"/>
      <c r="R32" s="57"/>
      <c r="S32" s="57"/>
      <c r="T32" s="57"/>
    </row>
    <row r="33" spans="1:20" ht="78" customHeight="1" x14ac:dyDescent="0.65">
      <c r="A33" s="497" t="s">
        <v>79</v>
      </c>
      <c r="B33" s="497"/>
      <c r="C33" s="497"/>
      <c r="D33" s="497"/>
      <c r="E33" s="497"/>
      <c r="F33" s="497"/>
      <c r="G33" s="497"/>
      <c r="H33" s="497"/>
      <c r="I33" s="497"/>
      <c r="J33" s="497"/>
      <c r="K33" s="497"/>
      <c r="L33" s="497"/>
      <c r="M33" s="497"/>
      <c r="N33" s="497"/>
      <c r="O33" s="497"/>
      <c r="P33" s="497"/>
      <c r="Q33" s="497"/>
      <c r="R33" s="497"/>
      <c r="S33" s="497"/>
      <c r="T33" s="497"/>
    </row>
    <row r="34" spans="1:20" ht="78" customHeight="1" x14ac:dyDescent="0.65">
      <c r="A34" s="498" t="s">
        <v>154</v>
      </c>
      <c r="B34" s="499"/>
      <c r="C34" s="499"/>
      <c r="D34" s="499"/>
      <c r="E34" s="499"/>
      <c r="F34" s="499"/>
      <c r="G34" s="499"/>
      <c r="H34" s="499"/>
      <c r="I34" s="499"/>
      <c r="J34" s="499"/>
      <c r="K34" s="499"/>
      <c r="L34" s="499"/>
      <c r="M34" s="499"/>
      <c r="N34" s="499"/>
      <c r="O34" s="499"/>
      <c r="P34" s="499"/>
      <c r="Q34" s="499"/>
      <c r="R34" s="499"/>
      <c r="S34" s="499"/>
      <c r="T34" s="500"/>
    </row>
    <row r="35" spans="1:20" ht="106.5" customHeight="1" thickBot="1" x14ac:dyDescent="0.7">
      <c r="A35" s="470" t="s">
        <v>80</v>
      </c>
      <c r="B35" s="470"/>
      <c r="C35" s="470"/>
      <c r="D35" s="470"/>
      <c r="E35" s="470"/>
      <c r="F35" s="470"/>
      <c r="G35" s="470"/>
      <c r="H35" s="126" t="s">
        <v>81</v>
      </c>
      <c r="I35" s="109" t="s">
        <v>82</v>
      </c>
      <c r="J35" s="127" t="s">
        <v>144</v>
      </c>
      <c r="K35" s="109" t="s">
        <v>83</v>
      </c>
      <c r="L35" s="127" t="s">
        <v>144</v>
      </c>
      <c r="M35" s="109" t="s">
        <v>84</v>
      </c>
      <c r="N35" s="127" t="s">
        <v>144</v>
      </c>
      <c r="O35" s="127" t="s">
        <v>85</v>
      </c>
      <c r="P35" s="471" t="s">
        <v>144</v>
      </c>
      <c r="Q35" s="472"/>
      <c r="R35" s="127" t="s">
        <v>86</v>
      </c>
      <c r="S35" s="473" t="s">
        <v>144</v>
      </c>
      <c r="T35" s="473"/>
    </row>
    <row r="36" spans="1:20" ht="60" customHeight="1" x14ac:dyDescent="0.65">
      <c r="A36" s="478" t="s">
        <v>158</v>
      </c>
      <c r="B36" s="479"/>
      <c r="C36" s="479"/>
      <c r="D36" s="479"/>
      <c r="E36" s="480"/>
      <c r="F36" s="486" t="s">
        <v>108</v>
      </c>
      <c r="G36" s="487"/>
      <c r="H36" s="110">
        <v>15</v>
      </c>
      <c r="I36" s="469"/>
      <c r="J36" s="466"/>
      <c r="K36" s="469"/>
      <c r="L36" s="466"/>
      <c r="M36" s="469"/>
      <c r="N36" s="469"/>
      <c r="O36" s="469"/>
      <c r="P36" s="477"/>
      <c r="Q36" s="469"/>
      <c r="R36" s="469"/>
      <c r="S36" s="477"/>
      <c r="T36" s="469"/>
    </row>
    <row r="37" spans="1:20" ht="60" customHeight="1" thickBot="1" x14ac:dyDescent="0.7">
      <c r="A37" s="483"/>
      <c r="B37" s="484"/>
      <c r="C37" s="484"/>
      <c r="D37" s="484"/>
      <c r="E37" s="485"/>
      <c r="F37" s="490" t="s">
        <v>109</v>
      </c>
      <c r="G37" s="491"/>
      <c r="H37" s="111">
        <v>0</v>
      </c>
      <c r="I37" s="468"/>
      <c r="J37" s="468"/>
      <c r="K37" s="468"/>
      <c r="L37" s="468"/>
      <c r="M37" s="468"/>
      <c r="N37" s="468"/>
      <c r="O37" s="468"/>
      <c r="P37" s="465"/>
      <c r="Q37" s="466"/>
      <c r="R37" s="468"/>
      <c r="S37" s="465"/>
      <c r="T37" s="466"/>
    </row>
    <row r="38" spans="1:20" ht="60" customHeight="1" x14ac:dyDescent="0.65">
      <c r="A38" s="478" t="s">
        <v>161</v>
      </c>
      <c r="B38" s="479"/>
      <c r="C38" s="479"/>
      <c r="D38" s="479"/>
      <c r="E38" s="480"/>
      <c r="F38" s="486" t="s">
        <v>108</v>
      </c>
      <c r="G38" s="487"/>
      <c r="H38" s="110">
        <v>15</v>
      </c>
      <c r="I38" s="469"/>
      <c r="J38" s="469"/>
      <c r="K38" s="469"/>
      <c r="L38" s="469"/>
      <c r="M38" s="469"/>
      <c r="N38" s="469"/>
      <c r="O38" s="469"/>
      <c r="P38" s="477"/>
      <c r="Q38" s="469"/>
      <c r="R38" s="469"/>
      <c r="S38" s="477"/>
      <c r="T38" s="469"/>
    </row>
    <row r="39" spans="1:20" ht="60" customHeight="1" thickBot="1" x14ac:dyDescent="0.7">
      <c r="A39" s="483"/>
      <c r="B39" s="484"/>
      <c r="C39" s="484"/>
      <c r="D39" s="484"/>
      <c r="E39" s="485"/>
      <c r="F39" s="490" t="s">
        <v>109</v>
      </c>
      <c r="G39" s="491"/>
      <c r="H39" s="111">
        <v>0</v>
      </c>
      <c r="I39" s="468"/>
      <c r="J39" s="468"/>
      <c r="K39" s="468"/>
      <c r="L39" s="468"/>
      <c r="M39" s="468"/>
      <c r="N39" s="468"/>
      <c r="O39" s="468"/>
      <c r="P39" s="465"/>
      <c r="Q39" s="466"/>
      <c r="R39" s="468"/>
      <c r="S39" s="465"/>
      <c r="T39" s="466"/>
    </row>
    <row r="40" spans="1:20" ht="60" customHeight="1" x14ac:dyDescent="0.65">
      <c r="A40" s="478" t="s">
        <v>157</v>
      </c>
      <c r="B40" s="479"/>
      <c r="C40" s="479"/>
      <c r="D40" s="479"/>
      <c r="E40" s="480"/>
      <c r="F40" s="486" t="s">
        <v>87</v>
      </c>
      <c r="G40" s="487"/>
      <c r="H40" s="110">
        <v>15</v>
      </c>
      <c r="I40" s="469"/>
      <c r="J40" s="469"/>
      <c r="K40" s="469"/>
      <c r="L40" s="469"/>
      <c r="M40" s="469"/>
      <c r="N40" s="469"/>
      <c r="O40" s="469"/>
      <c r="P40" s="477"/>
      <c r="Q40" s="469"/>
      <c r="R40" s="469"/>
      <c r="S40" s="477"/>
      <c r="T40" s="469"/>
    </row>
    <row r="41" spans="1:20" ht="60" customHeight="1" thickBot="1" x14ac:dyDescent="0.7">
      <c r="A41" s="483"/>
      <c r="B41" s="484"/>
      <c r="C41" s="484"/>
      <c r="D41" s="484"/>
      <c r="E41" s="485"/>
      <c r="F41" s="490" t="s">
        <v>88</v>
      </c>
      <c r="G41" s="491"/>
      <c r="H41" s="111">
        <v>0</v>
      </c>
      <c r="I41" s="468"/>
      <c r="J41" s="468"/>
      <c r="K41" s="468"/>
      <c r="L41" s="468"/>
      <c r="M41" s="468"/>
      <c r="N41" s="468"/>
      <c r="O41" s="468"/>
      <c r="P41" s="465"/>
      <c r="Q41" s="466"/>
      <c r="R41" s="468"/>
      <c r="S41" s="465"/>
      <c r="T41" s="466"/>
    </row>
    <row r="42" spans="1:20" ht="60" customHeight="1" x14ac:dyDescent="0.65">
      <c r="A42" s="478" t="s">
        <v>164</v>
      </c>
      <c r="B42" s="479"/>
      <c r="C42" s="479"/>
      <c r="D42" s="479"/>
      <c r="E42" s="480"/>
      <c r="F42" s="486" t="s">
        <v>89</v>
      </c>
      <c r="G42" s="487"/>
      <c r="H42" s="110">
        <v>15</v>
      </c>
      <c r="I42" s="469"/>
      <c r="J42" s="469"/>
      <c r="K42" s="469"/>
      <c r="L42" s="469"/>
      <c r="M42" s="469"/>
      <c r="N42" s="469"/>
      <c r="O42" s="469"/>
      <c r="P42" s="477"/>
      <c r="Q42" s="469"/>
      <c r="R42" s="469"/>
      <c r="S42" s="477"/>
      <c r="T42" s="469"/>
    </row>
    <row r="43" spans="1:20" ht="60" customHeight="1" thickBot="1" x14ac:dyDescent="0.7">
      <c r="A43" s="492"/>
      <c r="B43" s="493"/>
      <c r="C43" s="493"/>
      <c r="D43" s="493"/>
      <c r="E43" s="494"/>
      <c r="F43" s="490" t="s">
        <v>90</v>
      </c>
      <c r="G43" s="491"/>
      <c r="H43" s="112">
        <v>10</v>
      </c>
      <c r="I43" s="466"/>
      <c r="J43" s="466"/>
      <c r="K43" s="466"/>
      <c r="L43" s="466"/>
      <c r="M43" s="466"/>
      <c r="N43" s="466"/>
      <c r="O43" s="466"/>
      <c r="P43" s="465"/>
      <c r="Q43" s="466"/>
      <c r="R43" s="466"/>
      <c r="S43" s="465"/>
      <c r="T43" s="466"/>
    </row>
    <row r="44" spans="1:20" ht="60" customHeight="1" thickBot="1" x14ac:dyDescent="0.7">
      <c r="A44" s="483"/>
      <c r="B44" s="484"/>
      <c r="C44" s="484"/>
      <c r="D44" s="484"/>
      <c r="E44" s="485"/>
      <c r="F44" s="490" t="s">
        <v>165</v>
      </c>
      <c r="G44" s="491"/>
      <c r="H44" s="111">
        <v>0</v>
      </c>
      <c r="I44" s="468"/>
      <c r="J44" s="468"/>
      <c r="K44" s="468"/>
      <c r="L44" s="468"/>
      <c r="M44" s="468"/>
      <c r="N44" s="468"/>
      <c r="O44" s="468"/>
      <c r="P44" s="465"/>
      <c r="Q44" s="466"/>
      <c r="R44" s="468"/>
      <c r="S44" s="465"/>
      <c r="T44" s="466"/>
    </row>
    <row r="45" spans="1:20" ht="60" customHeight="1" x14ac:dyDescent="0.65">
      <c r="A45" s="478" t="s">
        <v>163</v>
      </c>
      <c r="B45" s="479"/>
      <c r="C45" s="479"/>
      <c r="D45" s="479"/>
      <c r="E45" s="480"/>
      <c r="F45" s="486" t="s">
        <v>108</v>
      </c>
      <c r="G45" s="487"/>
      <c r="H45" s="110">
        <v>15</v>
      </c>
      <c r="I45" s="469"/>
      <c r="J45" s="469"/>
      <c r="K45" s="469"/>
      <c r="L45" s="469"/>
      <c r="M45" s="469"/>
      <c r="N45" s="469"/>
      <c r="O45" s="469"/>
      <c r="P45" s="477"/>
      <c r="Q45" s="469"/>
      <c r="R45" s="469"/>
      <c r="S45" s="477"/>
      <c r="T45" s="469"/>
    </row>
    <row r="46" spans="1:20" ht="60" customHeight="1" thickBot="1" x14ac:dyDescent="0.7">
      <c r="A46" s="483"/>
      <c r="B46" s="484"/>
      <c r="C46" s="484"/>
      <c r="D46" s="484"/>
      <c r="E46" s="485"/>
      <c r="F46" s="490" t="s">
        <v>109</v>
      </c>
      <c r="G46" s="491"/>
      <c r="H46" s="111">
        <v>0</v>
      </c>
      <c r="I46" s="468"/>
      <c r="J46" s="468"/>
      <c r="K46" s="468"/>
      <c r="L46" s="468"/>
      <c r="M46" s="468"/>
      <c r="N46" s="468"/>
      <c r="O46" s="468"/>
      <c r="P46" s="467"/>
      <c r="Q46" s="468"/>
      <c r="R46" s="468"/>
      <c r="S46" s="467"/>
      <c r="T46" s="468"/>
    </row>
    <row r="47" spans="1:20" ht="80.150000000000006" customHeight="1" x14ac:dyDescent="0.65">
      <c r="A47" s="478" t="s">
        <v>160</v>
      </c>
      <c r="B47" s="479"/>
      <c r="C47" s="479"/>
      <c r="D47" s="479"/>
      <c r="E47" s="480"/>
      <c r="F47" s="486" t="s">
        <v>91</v>
      </c>
      <c r="G47" s="487"/>
      <c r="H47" s="110">
        <v>15</v>
      </c>
      <c r="I47" s="469"/>
      <c r="J47" s="469"/>
      <c r="K47" s="469"/>
      <c r="L47" s="469"/>
      <c r="M47" s="469"/>
      <c r="N47" s="469"/>
      <c r="O47" s="469"/>
      <c r="P47" s="477"/>
      <c r="Q47" s="469"/>
      <c r="R47" s="469"/>
      <c r="S47" s="477"/>
      <c r="T47" s="469"/>
    </row>
    <row r="48" spans="1:20" ht="80.150000000000006" customHeight="1" thickBot="1" x14ac:dyDescent="0.7">
      <c r="A48" s="483"/>
      <c r="B48" s="484"/>
      <c r="C48" s="484"/>
      <c r="D48" s="484"/>
      <c r="E48" s="485"/>
      <c r="F48" s="490" t="s">
        <v>92</v>
      </c>
      <c r="G48" s="491"/>
      <c r="H48" s="111">
        <v>5</v>
      </c>
      <c r="I48" s="468"/>
      <c r="J48" s="468"/>
      <c r="K48" s="468"/>
      <c r="L48" s="468"/>
      <c r="M48" s="468"/>
      <c r="N48" s="468"/>
      <c r="O48" s="468"/>
      <c r="P48" s="467"/>
      <c r="Q48" s="468"/>
      <c r="R48" s="468"/>
      <c r="S48" s="467"/>
      <c r="T48" s="468"/>
    </row>
    <row r="49" spans="1:20" ht="60" customHeight="1" x14ac:dyDescent="0.65">
      <c r="A49" s="478" t="s">
        <v>179</v>
      </c>
      <c r="B49" s="479"/>
      <c r="C49" s="479"/>
      <c r="D49" s="479"/>
      <c r="E49" s="480"/>
      <c r="F49" s="486" t="s">
        <v>93</v>
      </c>
      <c r="G49" s="487"/>
      <c r="H49" s="110">
        <v>10</v>
      </c>
      <c r="I49" s="469"/>
      <c r="J49" s="469"/>
      <c r="K49" s="469"/>
      <c r="L49" s="469"/>
      <c r="M49" s="469"/>
      <c r="N49" s="469"/>
      <c r="O49" s="469"/>
      <c r="P49" s="465"/>
      <c r="Q49" s="466"/>
      <c r="R49" s="469"/>
      <c r="S49" s="465"/>
      <c r="T49" s="466"/>
    </row>
    <row r="50" spans="1:20" ht="60" customHeight="1" x14ac:dyDescent="0.65">
      <c r="A50" s="481"/>
      <c r="B50" s="443"/>
      <c r="C50" s="443"/>
      <c r="D50" s="443"/>
      <c r="E50" s="482"/>
      <c r="F50" s="488" t="s">
        <v>94</v>
      </c>
      <c r="G50" s="489"/>
      <c r="H50" s="113">
        <v>5</v>
      </c>
      <c r="I50" s="466"/>
      <c r="J50" s="466"/>
      <c r="K50" s="466"/>
      <c r="L50" s="466"/>
      <c r="M50" s="466"/>
      <c r="N50" s="466"/>
      <c r="O50" s="466"/>
      <c r="P50" s="465"/>
      <c r="Q50" s="466"/>
      <c r="R50" s="466"/>
      <c r="S50" s="465"/>
      <c r="T50" s="466"/>
    </row>
    <row r="51" spans="1:20" ht="60" customHeight="1" thickBot="1" x14ac:dyDescent="0.7">
      <c r="A51" s="483"/>
      <c r="B51" s="484"/>
      <c r="C51" s="484"/>
      <c r="D51" s="484"/>
      <c r="E51" s="485"/>
      <c r="F51" s="490" t="s">
        <v>95</v>
      </c>
      <c r="G51" s="491"/>
      <c r="H51" s="111">
        <v>0</v>
      </c>
      <c r="I51" s="468"/>
      <c r="J51" s="468"/>
      <c r="K51" s="468"/>
      <c r="L51" s="468"/>
      <c r="M51" s="468"/>
      <c r="N51" s="468"/>
      <c r="O51" s="468"/>
      <c r="P51" s="467"/>
      <c r="Q51" s="468"/>
      <c r="R51" s="468"/>
      <c r="S51" s="467"/>
      <c r="T51" s="468"/>
    </row>
    <row r="52" spans="1:20" ht="30" customHeight="1" x14ac:dyDescent="0.65">
      <c r="A52" s="459" t="s">
        <v>96</v>
      </c>
      <c r="B52" s="459"/>
      <c r="C52" s="459"/>
      <c r="D52" s="459"/>
      <c r="E52" s="459"/>
      <c r="F52" s="459"/>
      <c r="G52" s="459"/>
      <c r="H52" s="85">
        <f>H36+H38+H40+H42+H45+H47+H49</f>
        <v>100</v>
      </c>
      <c r="I52" s="460">
        <f>SUM(I36:I51)</f>
        <v>0</v>
      </c>
      <c r="J52" s="461"/>
      <c r="K52" s="460">
        <f>SUM(K36:K51)</f>
        <v>0</v>
      </c>
      <c r="L52" s="461"/>
      <c r="M52" s="460">
        <f>SUM(M36:M51)</f>
        <v>0</v>
      </c>
      <c r="N52" s="461"/>
      <c r="O52" s="458">
        <f>SUM(O36:O51)</f>
        <v>0</v>
      </c>
      <c r="P52" s="458"/>
      <c r="Q52" s="458"/>
      <c r="R52" s="458">
        <f>SUM(R36:R51)</f>
        <v>0</v>
      </c>
      <c r="S52" s="458"/>
      <c r="T52" s="458"/>
    </row>
    <row r="53" spans="1:20" ht="60" customHeight="1" x14ac:dyDescent="0.65">
      <c r="A53" s="442" t="s">
        <v>155</v>
      </c>
      <c r="B53" s="442"/>
      <c r="C53" s="442"/>
      <c r="D53" s="442"/>
      <c r="E53" s="442"/>
      <c r="F53" s="442"/>
      <c r="G53" s="442"/>
      <c r="H53" s="442"/>
      <c r="I53" s="442"/>
      <c r="J53" s="442"/>
      <c r="K53" s="442"/>
      <c r="L53" s="442"/>
      <c r="M53" s="442"/>
      <c r="N53" s="442"/>
      <c r="O53" s="442"/>
      <c r="P53" s="442"/>
      <c r="Q53" s="442"/>
      <c r="R53" s="442"/>
      <c r="S53" s="442"/>
      <c r="T53" s="442"/>
    </row>
    <row r="54" spans="1:20" ht="106.5" customHeight="1" x14ac:dyDescent="0.65">
      <c r="A54" s="470" t="s">
        <v>80</v>
      </c>
      <c r="B54" s="470"/>
      <c r="C54" s="470"/>
      <c r="D54" s="470"/>
      <c r="E54" s="470"/>
      <c r="F54" s="470"/>
      <c r="G54" s="470"/>
      <c r="H54" s="126" t="s">
        <v>81</v>
      </c>
      <c r="I54" s="109" t="s">
        <v>82</v>
      </c>
      <c r="J54" s="127" t="s">
        <v>144</v>
      </c>
      <c r="K54" s="109" t="s">
        <v>83</v>
      </c>
      <c r="L54" s="127" t="s">
        <v>144</v>
      </c>
      <c r="M54" s="109" t="s">
        <v>84</v>
      </c>
      <c r="N54" s="127" t="s">
        <v>144</v>
      </c>
      <c r="O54" s="127" t="s">
        <v>85</v>
      </c>
      <c r="P54" s="471" t="s">
        <v>144</v>
      </c>
      <c r="Q54" s="472"/>
      <c r="R54" s="127" t="s">
        <v>86</v>
      </c>
      <c r="S54" s="473" t="s">
        <v>144</v>
      </c>
      <c r="T54" s="473"/>
    </row>
    <row r="55" spans="1:20" ht="60" customHeight="1" x14ac:dyDescent="0.65">
      <c r="A55" s="443" t="s">
        <v>145</v>
      </c>
      <c r="B55" s="443"/>
      <c r="C55" s="443"/>
      <c r="D55" s="443"/>
      <c r="E55" s="443"/>
      <c r="F55" s="436" t="s">
        <v>159</v>
      </c>
      <c r="G55" s="436"/>
      <c r="H55" s="124">
        <v>100</v>
      </c>
      <c r="I55" s="462"/>
      <c r="J55" s="474"/>
      <c r="K55" s="462"/>
      <c r="L55" s="462"/>
      <c r="M55" s="462"/>
      <c r="N55" s="462"/>
      <c r="O55" s="462"/>
      <c r="P55" s="462"/>
      <c r="Q55" s="462"/>
      <c r="R55" s="462"/>
      <c r="S55" s="462"/>
      <c r="T55" s="462"/>
    </row>
    <row r="56" spans="1:20" ht="60" customHeight="1" x14ac:dyDescent="0.65">
      <c r="A56" s="443"/>
      <c r="B56" s="443"/>
      <c r="C56" s="443"/>
      <c r="D56" s="443"/>
      <c r="E56" s="443"/>
      <c r="F56" s="436" t="s">
        <v>146</v>
      </c>
      <c r="G56" s="436"/>
      <c r="H56" s="124">
        <v>50</v>
      </c>
      <c r="I56" s="462"/>
      <c r="J56" s="475"/>
      <c r="K56" s="462"/>
      <c r="L56" s="462"/>
      <c r="M56" s="462"/>
      <c r="N56" s="462"/>
      <c r="O56" s="462"/>
      <c r="P56" s="462"/>
      <c r="Q56" s="462"/>
      <c r="R56" s="462"/>
      <c r="S56" s="462"/>
      <c r="T56" s="462"/>
    </row>
    <row r="57" spans="1:20" ht="60" customHeight="1" x14ac:dyDescent="0.65">
      <c r="A57" s="443"/>
      <c r="B57" s="443"/>
      <c r="C57" s="443"/>
      <c r="D57" s="443"/>
      <c r="E57" s="443"/>
      <c r="F57" s="436" t="s">
        <v>147</v>
      </c>
      <c r="G57" s="436"/>
      <c r="H57" s="124">
        <v>0</v>
      </c>
      <c r="I57" s="462"/>
      <c r="J57" s="476"/>
      <c r="K57" s="462"/>
      <c r="L57" s="462"/>
      <c r="M57" s="462"/>
      <c r="N57" s="462"/>
      <c r="O57" s="462"/>
      <c r="P57" s="462"/>
      <c r="Q57" s="462"/>
      <c r="R57" s="462"/>
      <c r="S57" s="462"/>
      <c r="T57" s="462"/>
    </row>
    <row r="58" spans="1:20" ht="30" customHeight="1" x14ac:dyDescent="0.65">
      <c r="A58" s="463" t="s">
        <v>96</v>
      </c>
      <c r="B58" s="463"/>
      <c r="C58" s="463"/>
      <c r="D58" s="463"/>
      <c r="E58" s="463"/>
      <c r="F58" s="463"/>
      <c r="G58" s="463"/>
      <c r="H58" s="463"/>
      <c r="I58" s="464">
        <f>I55</f>
        <v>0</v>
      </c>
      <c r="J58" s="464"/>
      <c r="K58" s="464">
        <f>K55</f>
        <v>0</v>
      </c>
      <c r="L58" s="464"/>
      <c r="M58" s="464">
        <f>M55</f>
        <v>0</v>
      </c>
      <c r="N58" s="464"/>
      <c r="O58" s="458">
        <f>O55</f>
        <v>0</v>
      </c>
      <c r="P58" s="458"/>
      <c r="Q58" s="458"/>
      <c r="R58" s="458">
        <f>R55</f>
        <v>0</v>
      </c>
      <c r="S58" s="458"/>
      <c r="T58" s="458"/>
    </row>
    <row r="59" spans="1:20" ht="60" customHeight="1" x14ac:dyDescent="0.65">
      <c r="A59" s="442" t="s">
        <v>153</v>
      </c>
      <c r="B59" s="442"/>
      <c r="C59" s="442"/>
      <c r="D59" s="442"/>
      <c r="E59" s="442"/>
      <c r="F59" s="442"/>
      <c r="G59" s="442"/>
      <c r="H59" s="442"/>
      <c r="I59" s="442"/>
      <c r="J59" s="442"/>
      <c r="K59" s="442"/>
      <c r="L59" s="442"/>
      <c r="M59" s="442"/>
      <c r="N59" s="442"/>
      <c r="O59" s="442"/>
      <c r="P59" s="442"/>
      <c r="Q59" s="442"/>
      <c r="R59" s="442"/>
      <c r="S59" s="442"/>
      <c r="T59" s="442"/>
    </row>
    <row r="60" spans="1:20" ht="60" customHeight="1" x14ac:dyDescent="0.65">
      <c r="A60" s="443" t="s">
        <v>156</v>
      </c>
      <c r="B60" s="443"/>
      <c r="C60" s="443"/>
      <c r="D60" s="443"/>
      <c r="E60" s="443"/>
      <c r="F60" s="446" t="s">
        <v>150</v>
      </c>
      <c r="G60" s="447"/>
      <c r="H60" s="448"/>
      <c r="I60" s="449">
        <f>IF(OR(AND(I52&lt;=85,I58=100),AND(I52&lt;=85,I58=50)),0,IF(OR(AND(I52&gt;=95,I58=100)),100,IF(OR(AND(I52&gt;=95,I58=50),AND(I52&lt;=94,I58=100),AND(I52&gt;=86,I58=100),AND(I52&lt;=94,I58=50),AND(I52&gt;=86,I58=50)),50,IF(OR(AND(I52&gt;=95,I58=0),AND(I52&lt;=94,I58=0),AND(I52&gt;=86,I58=0),AND(I52&lt;=85,I58=0)),0))))</f>
        <v>0</v>
      </c>
      <c r="J60" s="450"/>
      <c r="K60" s="449">
        <f t="shared" ref="K60" si="0">IF(OR(AND(K52&lt;=85,K58=100),AND(K52&lt;=85,K58=50)),0,IF(OR(AND(K52&gt;=95,K58=100)),100,IF(OR(AND(K52&gt;=95,K58=50),AND(K52&lt;=94,K58=100),AND(K52&gt;=86,K58=100),AND(K52&lt;=94,K58=50),AND(K52&gt;=86,K58=50)),50,IF(OR(AND(K52&gt;=95,K58=0),AND(K52&lt;=94,K58=0),AND(K52&gt;=86,K58=0),AND(K52&lt;=85,K58=0)),0))))</f>
        <v>0</v>
      </c>
      <c r="L60" s="450"/>
      <c r="M60" s="449">
        <f t="shared" ref="M60" si="1">IF(OR(AND(M52&lt;=85,M58=100),AND(M52&lt;=85,M58=50)),0,IF(OR(AND(M52&gt;=95,M58=100)),100,IF(OR(AND(M52&gt;=95,M58=50),AND(M52&lt;=94,M58=100),AND(M52&gt;=86,M58=100),AND(M52&lt;=94,M58=50),AND(M52&gt;=86,M58=50)),50,IF(OR(AND(M52&gt;=95,M58=0),AND(M52&lt;=94,M58=0),AND(M52&gt;=86,M58=0),AND(M52&lt;=85,M58=0)),0))))</f>
        <v>0</v>
      </c>
      <c r="N60" s="450"/>
      <c r="O60" s="449" t="str">
        <f>IF(OR(AND(O52&lt;=85,O58=100),AND(O52&lt;=85,O58=50)),"0",IF(OR(AND(O52&gt;=95,O58=100)),"100",IF(OR(AND(O52&gt;=95,O58=50),AND(O52&lt;=94,O58=100),AND(O52&gt;=86,O58=100),AND(O52&lt;=94,O58=50),AND(O52&gt;=86,O58=50)),"50",IF(OR(AND(O52&gt;=95,O58=0),AND(O52&lt;=94,O58=0),AND(O52&gt;=86,O58=0),AND(O52&lt;=85,O58=0)),"0"))))</f>
        <v>0</v>
      </c>
      <c r="P60" s="455"/>
      <c r="Q60" s="455"/>
      <c r="R60" s="449" t="str">
        <f>IF(OR(AND(R52&lt;=85,R58=100),AND(R52&lt;=85,R58=50)),"0",IF(OR(AND(R52&gt;=95,R58=100)),"100",IF(OR(AND(R52&gt;=95,R58=50),AND(R52&lt;=94,R58=100),AND(R52&gt;=86,R58=100),AND(R52&lt;=94,R58=50),AND(R52&gt;=86,R58=50)),"50",IF(OR(AND(R52&gt;=95,R58=0),AND(R52&lt;=94,R58=0),AND(R52&gt;=86,R58=0),AND(R52&lt;=85,R58=0)),"0"))))</f>
        <v>0</v>
      </c>
      <c r="S60" s="455"/>
      <c r="T60" s="455"/>
    </row>
    <row r="61" spans="1:20" ht="60" customHeight="1" x14ac:dyDescent="0.65">
      <c r="A61" s="443"/>
      <c r="B61" s="443"/>
      <c r="C61" s="443"/>
      <c r="D61" s="443"/>
      <c r="E61" s="443"/>
      <c r="F61" s="446" t="s">
        <v>151</v>
      </c>
      <c r="G61" s="447"/>
      <c r="H61" s="448"/>
      <c r="I61" s="451"/>
      <c r="J61" s="452"/>
      <c r="K61" s="451"/>
      <c r="L61" s="452"/>
      <c r="M61" s="451"/>
      <c r="N61" s="452"/>
      <c r="O61" s="451"/>
      <c r="P61" s="456"/>
      <c r="Q61" s="456"/>
      <c r="R61" s="451"/>
      <c r="S61" s="456"/>
      <c r="T61" s="456"/>
    </row>
    <row r="62" spans="1:20" ht="60" customHeight="1" x14ac:dyDescent="0.65">
      <c r="A62" s="443"/>
      <c r="B62" s="443"/>
      <c r="C62" s="443"/>
      <c r="D62" s="443"/>
      <c r="E62" s="443"/>
      <c r="F62" s="446" t="s">
        <v>152</v>
      </c>
      <c r="G62" s="447"/>
      <c r="H62" s="448"/>
      <c r="I62" s="453"/>
      <c r="J62" s="454"/>
      <c r="K62" s="453"/>
      <c r="L62" s="454"/>
      <c r="M62" s="453"/>
      <c r="N62" s="454"/>
      <c r="O62" s="453"/>
      <c r="P62" s="457"/>
      <c r="Q62" s="457"/>
      <c r="R62" s="453"/>
      <c r="S62" s="457"/>
      <c r="T62" s="457"/>
    </row>
    <row r="63" spans="1:20" ht="60" customHeight="1" x14ac:dyDescent="0.65">
      <c r="A63" s="442" t="s">
        <v>148</v>
      </c>
      <c r="B63" s="442"/>
      <c r="C63" s="442"/>
      <c r="D63" s="442"/>
      <c r="E63" s="442"/>
      <c r="F63" s="442"/>
      <c r="G63" s="442"/>
      <c r="H63" s="442"/>
      <c r="I63" s="442"/>
      <c r="J63" s="442"/>
      <c r="K63" s="442"/>
      <c r="L63" s="442"/>
      <c r="M63" s="442"/>
      <c r="N63" s="442"/>
      <c r="O63" s="442"/>
      <c r="P63" s="442"/>
      <c r="Q63" s="442"/>
      <c r="R63" s="442"/>
      <c r="S63" s="442"/>
      <c r="T63" s="442"/>
    </row>
    <row r="64" spans="1:20" ht="60" customHeight="1" x14ac:dyDescent="0.65">
      <c r="A64" s="443" t="s">
        <v>149</v>
      </c>
      <c r="B64" s="443"/>
      <c r="C64" s="443"/>
      <c r="D64" s="443"/>
      <c r="E64" s="443"/>
      <c r="F64" s="436" t="s">
        <v>150</v>
      </c>
      <c r="G64" s="436"/>
      <c r="H64" s="124">
        <v>100</v>
      </c>
      <c r="I64" s="444" t="str">
        <f>IF(SUM(I60:T62)=0,"BAJO",IF(SUM(I60:T62)/COUNTIF(I60:T62,"&gt;0")&lt;50,"BAJO",IF(SUM(I60:T62)/COUNTIF(I60:T62,"&gt;0")=100,"FUERTE",IF(SUM(I60:T62)/COUNTIF(I60:T62,"&gt;0")&lt;=99,"MODERADO"))))</f>
        <v>BAJO</v>
      </c>
      <c r="J64" s="444"/>
      <c r="K64" s="444"/>
      <c r="L64" s="444"/>
      <c r="M64" s="444"/>
      <c r="N64" s="444"/>
      <c r="O64" s="444"/>
      <c r="P64" s="444"/>
      <c r="Q64" s="444"/>
      <c r="R64" s="444"/>
      <c r="S64" s="444"/>
      <c r="T64" s="444"/>
    </row>
    <row r="65" spans="1:24" ht="60" customHeight="1" x14ac:dyDescent="0.65">
      <c r="A65" s="443"/>
      <c r="B65" s="443"/>
      <c r="C65" s="443"/>
      <c r="D65" s="443"/>
      <c r="E65" s="443"/>
      <c r="F65" s="436" t="s">
        <v>151</v>
      </c>
      <c r="G65" s="436"/>
      <c r="H65" s="124">
        <v>50</v>
      </c>
      <c r="I65" s="444"/>
      <c r="J65" s="444"/>
      <c r="K65" s="444"/>
      <c r="L65" s="444"/>
      <c r="M65" s="444"/>
      <c r="N65" s="444"/>
      <c r="O65" s="444"/>
      <c r="P65" s="444"/>
      <c r="Q65" s="444"/>
      <c r="R65" s="444"/>
      <c r="S65" s="444"/>
      <c r="T65" s="444"/>
    </row>
    <row r="66" spans="1:24" ht="60" customHeight="1" x14ac:dyDescent="0.65">
      <c r="A66" s="443"/>
      <c r="B66" s="443"/>
      <c r="C66" s="443"/>
      <c r="D66" s="443"/>
      <c r="E66" s="443"/>
      <c r="F66" s="436" t="s">
        <v>152</v>
      </c>
      <c r="G66" s="436"/>
      <c r="H66" s="124">
        <v>0</v>
      </c>
      <c r="I66" s="444"/>
      <c r="J66" s="444"/>
      <c r="K66" s="444"/>
      <c r="L66" s="444"/>
      <c r="M66" s="444"/>
      <c r="N66" s="444"/>
      <c r="O66" s="444"/>
      <c r="P66" s="444"/>
      <c r="Q66" s="444"/>
      <c r="R66" s="444"/>
      <c r="S66" s="444"/>
      <c r="T66" s="444"/>
    </row>
    <row r="67" spans="1:24" ht="30" customHeight="1" x14ac:dyDescent="0.65">
      <c r="A67" s="47"/>
      <c r="B67" s="47"/>
      <c r="C67" s="47"/>
      <c r="D67" s="35"/>
      <c r="E67" s="35"/>
      <c r="F67" s="35"/>
      <c r="G67" s="35"/>
      <c r="H67" s="35"/>
      <c r="I67" s="35"/>
      <c r="J67" s="35"/>
      <c r="K67" s="35"/>
      <c r="L67" s="35"/>
      <c r="M67" s="35"/>
      <c r="N67" s="35"/>
      <c r="O67" s="45"/>
      <c r="P67" s="46"/>
      <c r="Q67" s="46"/>
      <c r="R67" s="46"/>
      <c r="S67" s="46"/>
      <c r="T67" s="46"/>
    </row>
    <row r="68" spans="1:24" ht="30" customHeight="1" x14ac:dyDescent="0.65">
      <c r="A68" s="41"/>
      <c r="B68" s="41"/>
      <c r="C68" s="42"/>
      <c r="D68" s="42"/>
      <c r="E68" s="42"/>
      <c r="F68" s="42"/>
      <c r="G68" s="42"/>
      <c r="H68" s="42"/>
      <c r="I68" s="42"/>
      <c r="J68" s="91"/>
      <c r="K68" s="91"/>
      <c r="L68" s="58"/>
      <c r="M68" s="58"/>
      <c r="N68" s="50"/>
      <c r="O68" s="59"/>
      <c r="P68" s="48"/>
      <c r="Q68" s="48"/>
      <c r="R68" s="48"/>
      <c r="S68" s="48"/>
      <c r="T68" s="48"/>
    </row>
    <row r="69" spans="1:24" ht="69" customHeight="1" x14ac:dyDescent="0.65">
      <c r="A69" s="445" t="s">
        <v>97</v>
      </c>
      <c r="B69" s="445"/>
      <c r="C69" s="445"/>
      <c r="D69" s="445"/>
      <c r="E69" s="445"/>
      <c r="F69" s="445"/>
      <c r="G69" s="445"/>
      <c r="H69" s="445"/>
      <c r="I69" s="445"/>
      <c r="J69" s="445"/>
      <c r="K69" s="445"/>
      <c r="L69" s="445"/>
      <c r="M69" s="445"/>
      <c r="N69" s="445"/>
      <c r="O69" s="445"/>
      <c r="P69" s="445"/>
      <c r="Q69" s="445"/>
      <c r="R69" s="445"/>
      <c r="S69" s="445"/>
      <c r="T69" s="445"/>
    </row>
    <row r="70" spans="1:24" ht="30" customHeight="1" x14ac:dyDescent="0.65">
      <c r="A70" s="94"/>
      <c r="B70" s="94"/>
      <c r="C70" s="94"/>
      <c r="D70" s="94"/>
      <c r="E70" s="94"/>
      <c r="F70" s="94"/>
      <c r="G70" s="94"/>
      <c r="H70" s="94"/>
      <c r="I70" s="94"/>
      <c r="J70" s="94"/>
      <c r="K70" s="94"/>
      <c r="L70" s="94"/>
      <c r="M70" s="94"/>
      <c r="N70" s="94"/>
      <c r="O70" s="95"/>
      <c r="P70" s="96"/>
      <c r="Q70" s="96"/>
      <c r="R70" s="96"/>
      <c r="S70" s="96"/>
      <c r="T70" s="96"/>
    </row>
    <row r="71" spans="1:24" s="88" customFormat="1" ht="50.15" customHeight="1" x14ac:dyDescent="0.65">
      <c r="A71" s="435" t="s">
        <v>1</v>
      </c>
      <c r="B71" s="435"/>
      <c r="C71" s="435"/>
      <c r="D71" s="435"/>
      <c r="E71" s="435"/>
      <c r="F71" s="435"/>
      <c r="G71" s="435"/>
      <c r="H71" s="435"/>
      <c r="I71" s="435"/>
      <c r="J71" s="435"/>
      <c r="K71" s="435"/>
      <c r="L71" s="435"/>
      <c r="M71" s="435"/>
      <c r="N71" s="435"/>
      <c r="O71" s="435"/>
      <c r="P71" s="435"/>
      <c r="Q71" s="435"/>
      <c r="R71" s="435"/>
      <c r="S71" s="435"/>
      <c r="T71" s="435"/>
      <c r="U71" s="89"/>
      <c r="V71" s="89"/>
      <c r="W71" s="89"/>
      <c r="X71" s="89"/>
    </row>
    <row r="72" spans="1:24" s="88" customFormat="1" ht="50.15" customHeight="1" x14ac:dyDescent="0.65">
      <c r="A72" s="436" t="s">
        <v>98</v>
      </c>
      <c r="B72" s="436"/>
      <c r="C72" s="436"/>
      <c r="D72" s="436"/>
      <c r="E72" s="436"/>
      <c r="F72" s="436"/>
      <c r="G72" s="436"/>
      <c r="H72" s="436" t="s">
        <v>99</v>
      </c>
      <c r="I72" s="436"/>
      <c r="J72" s="436"/>
      <c r="K72" s="436"/>
      <c r="L72" s="436"/>
      <c r="M72" s="436"/>
      <c r="N72" s="436"/>
      <c r="O72" s="436" t="s">
        <v>100</v>
      </c>
      <c r="P72" s="436"/>
      <c r="Q72" s="436"/>
      <c r="R72" s="436"/>
      <c r="S72" s="436"/>
      <c r="T72" s="436"/>
      <c r="U72" s="89"/>
      <c r="V72" s="89"/>
      <c r="W72" s="89"/>
      <c r="X72" s="89"/>
    </row>
    <row r="73" spans="1:24" s="88" customFormat="1" ht="50.15" customHeight="1" x14ac:dyDescent="0.65">
      <c r="A73" s="437">
        <f>A12</f>
        <v>0</v>
      </c>
      <c r="B73" s="437"/>
      <c r="C73" s="437"/>
      <c r="D73" s="437"/>
      <c r="E73" s="437"/>
      <c r="F73" s="437"/>
      <c r="G73" s="437"/>
      <c r="H73" s="438">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3" s="438"/>
      <c r="J73" s="438"/>
      <c r="K73" s="438"/>
      <c r="L73" s="438"/>
      <c r="M73" s="438"/>
      <c r="N73" s="438"/>
      <c r="O73" s="439" t="str">
        <f>IF(A73-H73=0,"1",A73-H73)</f>
        <v>1</v>
      </c>
      <c r="P73" s="439"/>
      <c r="Q73" s="439"/>
      <c r="R73" s="439"/>
      <c r="S73" s="439"/>
      <c r="T73" s="439"/>
      <c r="U73" s="89"/>
      <c r="V73" s="89"/>
      <c r="W73" s="89"/>
      <c r="X73" s="89"/>
    </row>
    <row r="74" spans="1:24" s="88" customFormat="1" ht="50.15" customHeight="1" x14ac:dyDescent="0.65">
      <c r="A74" s="97"/>
      <c r="B74" s="97"/>
      <c r="C74" s="98"/>
      <c r="D74" s="98"/>
      <c r="E74" s="90"/>
      <c r="F74" s="99"/>
      <c r="G74" s="99"/>
      <c r="H74" s="99"/>
      <c r="I74" s="99"/>
      <c r="J74" s="99"/>
      <c r="K74" s="99"/>
      <c r="L74" s="99"/>
      <c r="M74" s="99"/>
      <c r="N74" s="99"/>
      <c r="O74" s="100"/>
      <c r="P74" s="101"/>
      <c r="Q74" s="101"/>
      <c r="R74" s="101"/>
      <c r="S74" s="101"/>
      <c r="T74" s="101"/>
      <c r="U74" s="89"/>
      <c r="V74" s="89"/>
      <c r="W74" s="89"/>
      <c r="X74" s="89"/>
    </row>
    <row r="75" spans="1:24" s="88" customFormat="1" ht="50.15" customHeight="1" x14ac:dyDescent="0.65">
      <c r="A75" s="440" t="s">
        <v>101</v>
      </c>
      <c r="B75" s="440"/>
      <c r="C75" s="440"/>
      <c r="D75" s="440"/>
      <c r="E75" s="440"/>
      <c r="F75" s="440"/>
      <c r="G75" s="440"/>
      <c r="H75" s="440"/>
      <c r="I75" s="440"/>
      <c r="J75" s="440"/>
      <c r="K75" s="440"/>
      <c r="L75" s="440"/>
      <c r="M75" s="440"/>
      <c r="N75" s="440"/>
      <c r="O75" s="440"/>
      <c r="P75" s="440"/>
      <c r="Q75" s="440"/>
      <c r="R75" s="440"/>
      <c r="S75" s="440"/>
      <c r="T75" s="440"/>
      <c r="U75" s="89"/>
      <c r="V75" s="89"/>
      <c r="W75" s="89"/>
      <c r="X75" s="89"/>
    </row>
    <row r="76" spans="1:24" s="88" customFormat="1" ht="50.15" customHeight="1" x14ac:dyDescent="0.65">
      <c r="A76" s="436" t="s">
        <v>102</v>
      </c>
      <c r="B76" s="436"/>
      <c r="C76" s="436"/>
      <c r="D76" s="436"/>
      <c r="E76" s="436"/>
      <c r="F76" s="436"/>
      <c r="G76" s="436"/>
      <c r="H76" s="436" t="s">
        <v>99</v>
      </c>
      <c r="I76" s="436"/>
      <c r="J76" s="436"/>
      <c r="K76" s="436"/>
      <c r="L76" s="436"/>
      <c r="M76" s="436"/>
      <c r="N76" s="436"/>
      <c r="O76" s="436" t="s">
        <v>103</v>
      </c>
      <c r="P76" s="436"/>
      <c r="Q76" s="436"/>
      <c r="R76" s="436"/>
      <c r="S76" s="436"/>
      <c r="T76" s="436"/>
      <c r="U76" s="89"/>
      <c r="V76" s="89"/>
      <c r="W76" s="89"/>
      <c r="X76" s="89"/>
    </row>
    <row r="77" spans="1:24" s="88" customFormat="1" ht="50.15" customHeight="1" x14ac:dyDescent="0.65">
      <c r="A77" s="437" t="e">
        <f>O12</f>
        <v>#DIV/0!</v>
      </c>
      <c r="B77" s="437"/>
      <c r="C77" s="437"/>
      <c r="D77" s="437"/>
      <c r="E77" s="437"/>
      <c r="F77" s="437"/>
      <c r="G77" s="437"/>
      <c r="H77" s="441">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7" s="441"/>
      <c r="J77" s="441"/>
      <c r="K77" s="441"/>
      <c r="L77" s="441"/>
      <c r="M77" s="441"/>
      <c r="N77" s="441"/>
      <c r="O77" s="437" t="e">
        <f>IF(A77-H77=0,"1",A77-H77)</f>
        <v>#DIV/0!</v>
      </c>
      <c r="P77" s="437"/>
      <c r="Q77" s="437"/>
      <c r="R77" s="437"/>
      <c r="S77" s="437"/>
      <c r="T77" s="437"/>
      <c r="U77" s="89"/>
      <c r="V77" s="89"/>
      <c r="W77" s="89"/>
      <c r="X77" s="89"/>
    </row>
    <row r="78" spans="1:24" s="88" customFormat="1" ht="50.15" customHeight="1" x14ac:dyDescent="0.65">
      <c r="A78" s="102"/>
      <c r="B78" s="102"/>
      <c r="C78" s="102"/>
      <c r="D78" s="102"/>
      <c r="E78" s="102"/>
      <c r="F78" s="99"/>
      <c r="G78" s="99"/>
      <c r="H78" s="99"/>
      <c r="I78" s="99"/>
      <c r="J78" s="99"/>
      <c r="K78" s="99"/>
      <c r="L78" s="99"/>
      <c r="M78" s="99"/>
      <c r="N78" s="99"/>
      <c r="O78" s="100"/>
      <c r="P78" s="101"/>
      <c r="Q78" s="101"/>
      <c r="R78" s="101"/>
      <c r="S78" s="101"/>
      <c r="T78" s="101"/>
      <c r="U78" s="89"/>
      <c r="V78" s="89"/>
      <c r="W78" s="89"/>
      <c r="X78" s="89"/>
    </row>
    <row r="79" spans="1:24" s="88" customFormat="1" ht="50.15" customHeight="1" x14ac:dyDescent="0.65">
      <c r="A79" s="435" t="s">
        <v>104</v>
      </c>
      <c r="B79" s="435"/>
      <c r="C79" s="435"/>
      <c r="D79" s="435"/>
      <c r="E79" s="435"/>
      <c r="F79" s="435"/>
      <c r="G79" s="435"/>
      <c r="H79" s="435"/>
      <c r="I79" s="435"/>
      <c r="J79" s="435"/>
      <c r="K79" s="435"/>
      <c r="L79" s="435"/>
      <c r="M79" s="435"/>
      <c r="N79" s="435"/>
      <c r="O79" s="435"/>
      <c r="P79" s="435"/>
      <c r="Q79" s="435"/>
      <c r="R79" s="435"/>
      <c r="S79" s="435"/>
      <c r="T79" s="435"/>
      <c r="U79" s="89"/>
      <c r="V79" s="89"/>
      <c r="W79" s="89"/>
      <c r="X79" s="89"/>
    </row>
    <row r="80" spans="1:24" s="88" customFormat="1" ht="50.15" customHeight="1" x14ac:dyDescent="0.65">
      <c r="A80" s="436" t="s">
        <v>100</v>
      </c>
      <c r="B80" s="436"/>
      <c r="C80" s="436"/>
      <c r="D80" s="436"/>
      <c r="E80" s="436"/>
      <c r="F80" s="436"/>
      <c r="G80" s="436"/>
      <c r="H80" s="436" t="s">
        <v>103</v>
      </c>
      <c r="I80" s="436"/>
      <c r="J80" s="436"/>
      <c r="K80" s="436"/>
      <c r="L80" s="436"/>
      <c r="M80" s="436"/>
      <c r="N80" s="436"/>
      <c r="O80" s="436" t="s">
        <v>105</v>
      </c>
      <c r="P80" s="436"/>
      <c r="Q80" s="436"/>
      <c r="R80" s="436"/>
      <c r="S80" s="436"/>
      <c r="T80" s="436"/>
      <c r="U80" s="89"/>
      <c r="V80" s="89"/>
      <c r="W80" s="89"/>
      <c r="X80" s="89"/>
    </row>
    <row r="81" spans="1:24" s="88" customFormat="1" ht="148.5" customHeight="1" x14ac:dyDescent="0.65">
      <c r="A81" s="437" t="str">
        <f>O73</f>
        <v>1</v>
      </c>
      <c r="B81" s="437"/>
      <c r="C81" s="437"/>
      <c r="D81" s="437"/>
      <c r="E81" s="437"/>
      <c r="F81" s="437"/>
      <c r="G81" s="437"/>
      <c r="H81" s="437" t="e">
        <f>O77</f>
        <v>#DIV/0!</v>
      </c>
      <c r="I81" s="437"/>
      <c r="J81" s="437"/>
      <c r="K81" s="437"/>
      <c r="L81" s="437"/>
      <c r="M81" s="437"/>
      <c r="N81" s="437"/>
      <c r="O81" s="438"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#DIV/0!</v>
      </c>
      <c r="P81" s="438"/>
      <c r="Q81" s="438"/>
      <c r="R81" s="438"/>
      <c r="S81" s="438"/>
      <c r="T81" s="438"/>
      <c r="U81" s="89"/>
      <c r="V81" s="89"/>
      <c r="W81" s="89"/>
      <c r="X81" s="89"/>
    </row>
    <row r="82" spans="1:24" x14ac:dyDescent="0.65">
      <c r="A82" s="25"/>
      <c r="B82" s="25"/>
      <c r="C82" s="25"/>
      <c r="D82" s="26"/>
      <c r="E82" s="26"/>
      <c r="F82" s="27"/>
      <c r="G82" s="27"/>
      <c r="H82" s="27"/>
      <c r="I82" s="27"/>
      <c r="J82" s="27"/>
      <c r="K82" s="27"/>
      <c r="L82" s="27"/>
      <c r="M82" s="27"/>
      <c r="N82" s="27"/>
      <c r="O82" s="62"/>
      <c r="P82" s="63"/>
      <c r="Q82" s="63"/>
      <c r="R82" s="63"/>
      <c r="S82" s="63"/>
      <c r="T82" s="63"/>
    </row>
  </sheetData>
  <mergeCells count="217">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F62:H62"/>
    <mergeCell ref="A63:T63"/>
    <mergeCell ref="A64:E66"/>
    <mergeCell ref="F64:G64"/>
    <mergeCell ref="I64:T66"/>
    <mergeCell ref="F65:G65"/>
    <mergeCell ref="F66:G66"/>
    <mergeCell ref="A59:T59"/>
    <mergeCell ref="A60:E62"/>
    <mergeCell ref="F60:H60"/>
    <mergeCell ref="I60:J62"/>
    <mergeCell ref="K60:L62"/>
    <mergeCell ref="M60:N62"/>
    <mergeCell ref="O60:Q62"/>
    <mergeCell ref="R60:T62"/>
    <mergeCell ref="A69:T69"/>
    <mergeCell ref="A58:H58"/>
    <mergeCell ref="I58:J58"/>
    <mergeCell ref="K58:L58"/>
    <mergeCell ref="M58:N58"/>
    <mergeCell ref="M55:M57"/>
    <mergeCell ref="N55:N57"/>
    <mergeCell ref="O55:O57"/>
    <mergeCell ref="O58:Q58"/>
    <mergeCell ref="R58:T58"/>
    <mergeCell ref="P55:Q57"/>
    <mergeCell ref="R55:R57"/>
    <mergeCell ref="S55:T57"/>
    <mergeCell ref="A53:T53"/>
    <mergeCell ref="A54:G54"/>
    <mergeCell ref="P54:Q54"/>
    <mergeCell ref="S54:T54"/>
    <mergeCell ref="A55:E57"/>
    <mergeCell ref="F55:G55"/>
    <mergeCell ref="I55:I57"/>
    <mergeCell ref="J55:J57"/>
    <mergeCell ref="K55:K57"/>
    <mergeCell ref="L55:L57"/>
    <mergeCell ref="F56:G56"/>
    <mergeCell ref="F57:G57"/>
    <mergeCell ref="A52:G52"/>
    <mergeCell ref="I52:J52"/>
    <mergeCell ref="K52:L52"/>
    <mergeCell ref="M52:N52"/>
    <mergeCell ref="O52:Q52"/>
    <mergeCell ref="R52:T52"/>
    <mergeCell ref="M49:M51"/>
    <mergeCell ref="N49:N51"/>
    <mergeCell ref="O49:O51"/>
    <mergeCell ref="P49:Q51"/>
    <mergeCell ref="R49:R51"/>
    <mergeCell ref="S49:T51"/>
    <mergeCell ref="A49:E51"/>
    <mergeCell ref="F49:G49"/>
    <mergeCell ref="I49:I51"/>
    <mergeCell ref="J49:J51"/>
    <mergeCell ref="K49:K51"/>
    <mergeCell ref="L49:L51"/>
    <mergeCell ref="F50:G50"/>
    <mergeCell ref="F51:G51"/>
    <mergeCell ref="M47:M48"/>
    <mergeCell ref="N47:N48"/>
    <mergeCell ref="O47:O48"/>
    <mergeCell ref="P47:Q48"/>
    <mergeCell ref="R47:R48"/>
    <mergeCell ref="S47:T48"/>
    <mergeCell ref="A47:E48"/>
    <mergeCell ref="F47:G47"/>
    <mergeCell ref="I47:I48"/>
    <mergeCell ref="J47:J48"/>
    <mergeCell ref="K47:K48"/>
    <mergeCell ref="L47:L48"/>
    <mergeCell ref="F48:G48"/>
    <mergeCell ref="M45:M46"/>
    <mergeCell ref="N45:N46"/>
    <mergeCell ref="O45:O46"/>
    <mergeCell ref="P45:Q46"/>
    <mergeCell ref="R45:R46"/>
    <mergeCell ref="S45:T46"/>
    <mergeCell ref="A45:E46"/>
    <mergeCell ref="F45:G45"/>
    <mergeCell ref="I45:I46"/>
    <mergeCell ref="J45:J46"/>
    <mergeCell ref="K45:K46"/>
    <mergeCell ref="L45:L46"/>
    <mergeCell ref="F46:G46"/>
    <mergeCell ref="M42:M44"/>
    <mergeCell ref="N42:N44"/>
    <mergeCell ref="O42:O44"/>
    <mergeCell ref="P42:Q44"/>
    <mergeCell ref="R42:R44"/>
    <mergeCell ref="S42:T44"/>
    <mergeCell ref="A42:E44"/>
    <mergeCell ref="F42:G42"/>
    <mergeCell ref="I42:I44"/>
    <mergeCell ref="J42:J44"/>
    <mergeCell ref="K42:K44"/>
    <mergeCell ref="L42:L44"/>
    <mergeCell ref="F43:G43"/>
    <mergeCell ref="F44:G44"/>
    <mergeCell ref="M40:M41"/>
    <mergeCell ref="N40:N41"/>
    <mergeCell ref="O40:O41"/>
    <mergeCell ref="P40:Q41"/>
    <mergeCell ref="R40:R41"/>
    <mergeCell ref="S40:T41"/>
    <mergeCell ref="A40:E41"/>
    <mergeCell ref="F40:G40"/>
    <mergeCell ref="I40:I41"/>
    <mergeCell ref="J40:J41"/>
    <mergeCell ref="K40:K41"/>
    <mergeCell ref="L40:L41"/>
    <mergeCell ref="F41:G41"/>
    <mergeCell ref="M38:M39"/>
    <mergeCell ref="N38:N39"/>
    <mergeCell ref="O38:O39"/>
    <mergeCell ref="P38:Q39"/>
    <mergeCell ref="R38:R39"/>
    <mergeCell ref="S38:T39"/>
    <mergeCell ref="A38:E39"/>
    <mergeCell ref="F38:G38"/>
    <mergeCell ref="I38:I39"/>
    <mergeCell ref="J38:J39"/>
    <mergeCell ref="K38:K39"/>
    <mergeCell ref="L38:L39"/>
    <mergeCell ref="F39:G39"/>
    <mergeCell ref="N36:N37"/>
    <mergeCell ref="O36:O37"/>
    <mergeCell ref="P36:Q37"/>
    <mergeCell ref="R36:R37"/>
    <mergeCell ref="S36:T37"/>
    <mergeCell ref="F37:G37"/>
    <mergeCell ref="A35:G35"/>
    <mergeCell ref="P35:Q35"/>
    <mergeCell ref="S35:T35"/>
    <mergeCell ref="A36:E37"/>
    <mergeCell ref="F36:G36"/>
    <mergeCell ref="I36:I37"/>
    <mergeCell ref="J36:J37"/>
    <mergeCell ref="K36:K37"/>
    <mergeCell ref="L36:L37"/>
    <mergeCell ref="M36:M37"/>
    <mergeCell ref="A28:G28"/>
    <mergeCell ref="A29:G29"/>
    <mergeCell ref="A30:G30"/>
    <mergeCell ref="A31:G31"/>
    <mergeCell ref="A33:T33"/>
    <mergeCell ref="A34:T34"/>
    <mergeCell ref="A22:F22"/>
    <mergeCell ref="H22:N22"/>
    <mergeCell ref="A23:F23"/>
    <mergeCell ref="H23:N23"/>
    <mergeCell ref="A26:G26"/>
    <mergeCell ref="A27:G27"/>
    <mergeCell ref="A21:F21"/>
    <mergeCell ref="H21:N21"/>
    <mergeCell ref="O12:P12"/>
    <mergeCell ref="Q12:T12"/>
    <mergeCell ref="A14:T14"/>
    <mergeCell ref="A15:T15"/>
    <mergeCell ref="A16:F18"/>
    <mergeCell ref="G16:N18"/>
    <mergeCell ref="O16:T16"/>
    <mergeCell ref="O17:Q17"/>
    <mergeCell ref="R17:T17"/>
    <mergeCell ref="B12:C12"/>
    <mergeCell ref="D12:F12"/>
    <mergeCell ref="G12:H12"/>
    <mergeCell ref="I12:J12"/>
    <mergeCell ref="K12:L12"/>
    <mergeCell ref="M12:N12"/>
    <mergeCell ref="A19:F19"/>
    <mergeCell ref="H19:N19"/>
    <mergeCell ref="A20:F20"/>
    <mergeCell ref="H20:N20"/>
    <mergeCell ref="A9:T9"/>
    <mergeCell ref="A10:A11"/>
    <mergeCell ref="B10:P10"/>
    <mergeCell ref="Q10:T11"/>
    <mergeCell ref="B11:C11"/>
    <mergeCell ref="D11:F11"/>
    <mergeCell ref="G11:H11"/>
    <mergeCell ref="I11:J11"/>
    <mergeCell ref="K11:L11"/>
    <mergeCell ref="M11:N11"/>
    <mergeCell ref="O11:P11"/>
    <mergeCell ref="B1:T1"/>
    <mergeCell ref="B2:T2"/>
    <mergeCell ref="B3:T3"/>
    <mergeCell ref="A5:T5"/>
    <mergeCell ref="B6:C6"/>
    <mergeCell ref="D6:T6"/>
    <mergeCell ref="B7:C7"/>
    <mergeCell ref="D7:T7"/>
    <mergeCell ref="A8:T8"/>
  </mergeCells>
  <conditionalFormatting sqref="O81">
    <cfRule type="expression" dxfId="10" priority="8" stopIfTrue="1">
      <formula>LEFT(O81,4)="ALTO"</formula>
    </cfRule>
    <cfRule type="expression" dxfId="9" priority="9" stopIfTrue="1">
      <formula>LEFT(O81,8)="MODERADO"</formula>
    </cfRule>
    <cfRule type="expression" dxfId="8" priority="10" stopIfTrue="1">
      <formula>LEFT(O81,7)="EXTREMO"</formula>
    </cfRule>
    <cfRule type="expression" dxfId="7" priority="11" stopIfTrue="1">
      <formula>LEFT(O81,4)="BAJO"</formula>
    </cfRule>
  </conditionalFormatting>
  <conditionalFormatting sqref="I64:T66">
    <cfRule type="containsText" dxfId="6" priority="5" stopIfTrue="1" operator="containsText" text="Fuerte">
      <formula>NOT(ISERROR(SEARCH("Fuerte",I64)))</formula>
    </cfRule>
    <cfRule type="containsText" dxfId="5" priority="6" stopIfTrue="1" operator="containsText" text="Moderado">
      <formula>NOT(ISERROR(SEARCH("Moderado",I64)))</formula>
    </cfRule>
    <cfRule type="containsText" dxfId="4" priority="7" stopIfTrue="1" operator="containsText" text="BAJO">
      <formula>NOT(ISERROR(SEARCH("BAJO",I64)))</formula>
    </cfRule>
  </conditionalFormatting>
  <conditionalFormatting sqref="Q12:T12">
    <cfRule type="containsText" dxfId="3" priority="1" operator="containsText" text="EXTREMO">
      <formula>NOT(ISERROR(SEARCH("EXTREMO",Q12)))</formula>
    </cfRule>
    <cfRule type="containsText" dxfId="2" priority="2" operator="containsText" text="MODERADO">
      <formula>NOT(ISERROR(SEARCH("MODERADO",Q12)))</formula>
    </cfRule>
    <cfRule type="containsText" dxfId="1" priority="3" operator="containsText" text="ALTO">
      <formula>NOT(ISERROR(SEARCH("ALTO",Q12)))</formula>
    </cfRule>
    <cfRule type="containsText" dxfId="0" priority="4" operator="containsText" text="BAJO">
      <formula>NOT(ISERROR(SEARCH("BAJO",Q12)))</formula>
    </cfRule>
  </conditionalFormatting>
  <pageMargins left="0.7" right="0.7" top="0.75" bottom="0.75" header="0.3" footer="0.3"/>
  <pageSetup paperSize="9" scale="10" orientation="portrait"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
  <sheetViews>
    <sheetView workbookViewId="0">
      <selection activeCell="D9" sqref="D9"/>
    </sheetView>
  </sheetViews>
  <sheetFormatPr baseColWidth="10" defaultRowHeight="14.5" x14ac:dyDescent="0.35"/>
  <sheetData/>
  <pageMargins left="0.7" right="0.7" top="0.75" bottom="0.75" header="0.3" footer="0.3"/>
  <pageSetup orientation="portrait" horizontalDpi="4294967293"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3:L23"/>
  <sheetViews>
    <sheetView topLeftCell="A7" zoomScale="71" zoomScaleNormal="71" workbookViewId="0">
      <selection activeCell="H18" sqref="H18"/>
    </sheetView>
  </sheetViews>
  <sheetFormatPr baseColWidth="10" defaultRowHeight="14.5" x14ac:dyDescent="0.35"/>
  <cols>
    <col min="7" max="10" width="24.54296875" customWidth="1"/>
  </cols>
  <sheetData>
    <row r="3" spans="1:12" x14ac:dyDescent="0.35">
      <c r="A3" s="7"/>
      <c r="B3" s="7"/>
      <c r="C3" s="7"/>
      <c r="D3" s="7"/>
      <c r="E3" s="7"/>
      <c r="F3" s="7"/>
      <c r="G3" s="590" t="s">
        <v>26</v>
      </c>
      <c r="H3" s="591"/>
      <c r="I3" s="591"/>
      <c r="J3" s="591"/>
      <c r="K3" s="2"/>
      <c r="L3" s="1"/>
    </row>
    <row r="4" spans="1:12" ht="31.5" customHeight="1" x14ac:dyDescent="0.35">
      <c r="A4" s="8"/>
      <c r="B4" s="8"/>
      <c r="C4" s="600" t="s">
        <v>20</v>
      </c>
      <c r="D4" s="600"/>
      <c r="E4" s="600"/>
      <c r="F4" s="600"/>
      <c r="G4" s="4" t="s">
        <v>22</v>
      </c>
      <c r="H4" s="4" t="s">
        <v>23</v>
      </c>
      <c r="I4" s="4" t="s">
        <v>24</v>
      </c>
      <c r="J4" s="4" t="s">
        <v>25</v>
      </c>
      <c r="K4" s="5" t="s">
        <v>27</v>
      </c>
      <c r="L4" s="1"/>
    </row>
    <row r="5" spans="1:12" ht="55.5" customHeight="1" x14ac:dyDescent="0.35">
      <c r="A5" s="595" t="s">
        <v>12</v>
      </c>
      <c r="B5" s="596"/>
      <c r="C5" s="592" t="s">
        <v>31</v>
      </c>
      <c r="D5" s="593"/>
      <c r="E5" s="593"/>
      <c r="F5" s="594"/>
      <c r="G5" s="3">
        <v>3</v>
      </c>
      <c r="H5" s="3">
        <v>3</v>
      </c>
      <c r="I5" s="3">
        <v>1</v>
      </c>
      <c r="J5" s="3">
        <v>1</v>
      </c>
      <c r="K5" s="6">
        <f>G5*H5*I5*J5</f>
        <v>9</v>
      </c>
      <c r="L5" s="1"/>
    </row>
    <row r="6" spans="1:12" ht="60.75" customHeight="1" x14ac:dyDescent="0.35">
      <c r="A6" s="595"/>
      <c r="B6" s="596"/>
      <c r="C6" s="599" t="s">
        <v>28</v>
      </c>
      <c r="D6" s="599"/>
      <c r="E6" s="599"/>
      <c r="F6" s="599"/>
      <c r="G6" s="3">
        <v>3</v>
      </c>
      <c r="H6" s="3">
        <v>1</v>
      </c>
      <c r="I6" s="3">
        <v>1</v>
      </c>
      <c r="J6" s="3">
        <v>5</v>
      </c>
      <c r="K6" s="6">
        <f>G6*H6*I6*J6</f>
        <v>15</v>
      </c>
      <c r="L6" s="1"/>
    </row>
    <row r="7" spans="1:12" ht="60.75" customHeight="1" x14ac:dyDescent="0.35">
      <c r="A7" s="595"/>
      <c r="B7" s="596"/>
      <c r="C7" s="592" t="s">
        <v>29</v>
      </c>
      <c r="D7" s="593"/>
      <c r="E7" s="593"/>
      <c r="F7" s="594"/>
      <c r="G7" s="3">
        <v>5</v>
      </c>
      <c r="H7" s="3">
        <v>3</v>
      </c>
      <c r="I7" s="3">
        <v>1</v>
      </c>
      <c r="J7" s="3">
        <v>5</v>
      </c>
      <c r="K7" s="6">
        <f>G7*H7*I7*J7</f>
        <v>75</v>
      </c>
      <c r="L7" s="1"/>
    </row>
    <row r="8" spans="1:12" ht="60" customHeight="1" x14ac:dyDescent="0.35">
      <c r="A8" s="595"/>
      <c r="B8" s="596"/>
      <c r="C8" s="599" t="s">
        <v>21</v>
      </c>
      <c r="D8" s="599"/>
      <c r="E8" s="599"/>
      <c r="F8" s="599"/>
      <c r="G8" s="3">
        <v>3</v>
      </c>
      <c r="H8" s="3">
        <v>1</v>
      </c>
      <c r="I8" s="3">
        <v>1</v>
      </c>
      <c r="J8" s="3">
        <v>5</v>
      </c>
      <c r="K8" s="6">
        <f>G8*H8*I8*J8</f>
        <v>15</v>
      </c>
      <c r="L8" s="1"/>
    </row>
    <row r="9" spans="1:12" ht="59.25" customHeight="1" x14ac:dyDescent="0.35">
      <c r="A9" s="597"/>
      <c r="B9" s="598"/>
      <c r="C9" s="599" t="s">
        <v>30</v>
      </c>
      <c r="D9" s="599"/>
      <c r="E9" s="599"/>
      <c r="F9" s="599"/>
      <c r="G9" s="3">
        <v>3</v>
      </c>
      <c r="H9" s="3">
        <v>1</v>
      </c>
      <c r="I9" s="3">
        <v>1</v>
      </c>
      <c r="J9" s="3">
        <v>3</v>
      </c>
      <c r="K9" s="6">
        <f>G9*H9*I9*J9</f>
        <v>9</v>
      </c>
      <c r="L9" s="1"/>
    </row>
    <row r="13" spans="1:12" x14ac:dyDescent="0.35">
      <c r="B13" t="s">
        <v>1</v>
      </c>
      <c r="D13" t="s">
        <v>0</v>
      </c>
      <c r="G13" t="s">
        <v>40</v>
      </c>
    </row>
    <row r="14" spans="1:12" x14ac:dyDescent="0.35">
      <c r="B14">
        <v>1</v>
      </c>
      <c r="D14">
        <v>1</v>
      </c>
      <c r="G14" t="s">
        <v>41</v>
      </c>
    </row>
    <row r="15" spans="1:12" x14ac:dyDescent="0.35">
      <c r="B15">
        <v>2</v>
      </c>
      <c r="D15">
        <v>2</v>
      </c>
    </row>
    <row r="16" spans="1:12" x14ac:dyDescent="0.35">
      <c r="B16">
        <v>3</v>
      </c>
      <c r="D16">
        <v>3</v>
      </c>
    </row>
    <row r="17" spans="2:8" x14ac:dyDescent="0.35">
      <c r="B17">
        <v>4</v>
      </c>
      <c r="D17">
        <v>4</v>
      </c>
    </row>
    <row r="18" spans="2:8" x14ac:dyDescent="0.35">
      <c r="B18">
        <v>5</v>
      </c>
      <c r="D18">
        <v>5</v>
      </c>
      <c r="F18" t="s">
        <v>34</v>
      </c>
      <c r="H18" t="s">
        <v>36</v>
      </c>
    </row>
    <row r="19" spans="2:8" x14ac:dyDescent="0.35">
      <c r="F19" t="s">
        <v>35</v>
      </c>
    </row>
    <row r="20" spans="2:8" x14ac:dyDescent="0.35">
      <c r="B20" t="s">
        <v>17</v>
      </c>
      <c r="F20" t="s">
        <v>38</v>
      </c>
    </row>
    <row r="21" spans="2:8" x14ac:dyDescent="0.35">
      <c r="B21" t="s">
        <v>16</v>
      </c>
      <c r="F21" t="s">
        <v>36</v>
      </c>
    </row>
    <row r="22" spans="2:8" x14ac:dyDescent="0.35">
      <c r="B22" t="s">
        <v>18</v>
      </c>
      <c r="F22" t="s">
        <v>37</v>
      </c>
    </row>
    <row r="23" spans="2:8" x14ac:dyDescent="0.35">
      <c r="B23" t="s">
        <v>19</v>
      </c>
    </row>
  </sheetData>
  <mergeCells count="8">
    <mergeCell ref="G3:J3"/>
    <mergeCell ref="C7:F7"/>
    <mergeCell ref="A5:B9"/>
    <mergeCell ref="C5:F5"/>
    <mergeCell ref="C6:F6"/>
    <mergeCell ref="C8:F8"/>
    <mergeCell ref="C9:F9"/>
    <mergeCell ref="C4:F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249977111117893"/>
  </sheetPr>
  <dimension ref="A1:U82"/>
  <sheetViews>
    <sheetView view="pageBreakPreview" topLeftCell="F52" zoomScale="25" zoomScaleNormal="70" zoomScaleSheetLayoutView="25" workbookViewId="0">
      <selection activeCell="A10" sqref="A10:F10"/>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RIESGOS'!A21</f>
        <v>0</v>
      </c>
      <c r="B7" s="538">
        <f>'MAPA DE RIESGOS'!C21</f>
        <v>0</v>
      </c>
      <c r="C7" s="539"/>
      <c r="D7" s="538">
        <f>'MAPA DE RIESGOS'!B21</f>
        <v>0</v>
      </c>
      <c r="E7" s="540"/>
      <c r="F7" s="540"/>
      <c r="G7" s="540"/>
      <c r="H7" s="540"/>
      <c r="I7" s="540"/>
      <c r="J7" s="540"/>
      <c r="K7" s="540"/>
      <c r="L7" s="540"/>
      <c r="M7" s="540"/>
      <c r="N7" s="540"/>
      <c r="O7" s="540"/>
      <c r="P7" s="540"/>
      <c r="Q7" s="540"/>
      <c r="R7" s="540"/>
      <c r="S7" s="540"/>
      <c r="T7" s="539"/>
    </row>
    <row r="8" spans="1:20" ht="90.75"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RIESGOS'!G21</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RIESGOS'!H21</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32" t="s">
        <v>72</v>
      </c>
      <c r="B13" s="532"/>
      <c r="C13" s="532"/>
      <c r="D13" s="532"/>
      <c r="E13" s="532"/>
      <c r="F13" s="532"/>
      <c r="G13" s="532"/>
      <c r="H13" s="532"/>
      <c r="I13" s="532"/>
      <c r="J13" s="532"/>
      <c r="K13" s="532"/>
      <c r="L13" s="532"/>
      <c r="M13" s="532"/>
      <c r="N13" s="532"/>
      <c r="O13" s="532"/>
      <c r="P13" s="532"/>
      <c r="Q13" s="532"/>
      <c r="R13" s="532"/>
      <c r="S13" s="532"/>
      <c r="T13" s="532"/>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04" t="s">
        <v>143</v>
      </c>
      <c r="B15" s="505"/>
      <c r="C15" s="505"/>
      <c r="D15" s="505"/>
      <c r="E15" s="505"/>
      <c r="F15" s="506"/>
      <c r="G15" s="513" t="s">
        <v>168</v>
      </c>
      <c r="H15" s="514"/>
      <c r="I15" s="514"/>
      <c r="J15" s="514"/>
      <c r="K15" s="514"/>
      <c r="L15" s="514"/>
      <c r="M15" s="514"/>
      <c r="N15" s="515"/>
      <c r="O15" s="442" t="s">
        <v>142</v>
      </c>
      <c r="P15" s="442"/>
      <c r="Q15" s="442"/>
      <c r="R15" s="442"/>
      <c r="S15" s="442"/>
      <c r="T15" s="442"/>
    </row>
    <row r="16" spans="1:20" ht="30" customHeight="1" x14ac:dyDescent="0.25">
      <c r="A16" s="507"/>
      <c r="B16" s="508"/>
      <c r="C16" s="508"/>
      <c r="D16" s="508"/>
      <c r="E16" s="508"/>
      <c r="F16" s="509"/>
      <c r="G16" s="516"/>
      <c r="H16" s="517"/>
      <c r="I16" s="517"/>
      <c r="J16" s="517"/>
      <c r="K16" s="517"/>
      <c r="L16" s="517"/>
      <c r="M16" s="517"/>
      <c r="N16" s="518"/>
      <c r="O16" s="522" t="s">
        <v>1</v>
      </c>
      <c r="P16" s="522"/>
      <c r="Q16" s="522"/>
      <c r="R16" s="522" t="s">
        <v>0</v>
      </c>
      <c r="S16" s="522"/>
      <c r="T16" s="522"/>
    </row>
    <row r="17" spans="1:20" ht="54" customHeight="1" x14ac:dyDescent="0.25">
      <c r="A17" s="510"/>
      <c r="B17" s="511"/>
      <c r="C17" s="511"/>
      <c r="D17" s="511"/>
      <c r="E17" s="511"/>
      <c r="F17" s="512"/>
      <c r="G17" s="519"/>
      <c r="H17" s="520"/>
      <c r="I17" s="520"/>
      <c r="J17" s="520"/>
      <c r="K17" s="520"/>
      <c r="L17" s="520"/>
      <c r="M17" s="520"/>
      <c r="N17" s="521"/>
      <c r="O17" s="105" t="s">
        <v>166</v>
      </c>
      <c r="P17" s="105" t="s">
        <v>167</v>
      </c>
      <c r="Q17" s="105" t="s">
        <v>169</v>
      </c>
      <c r="R17" s="105" t="s">
        <v>166</v>
      </c>
      <c r="S17" s="105" t="s">
        <v>167</v>
      </c>
      <c r="T17" s="105" t="s">
        <v>169</v>
      </c>
    </row>
    <row r="18" spans="1:20" ht="49.5" customHeight="1" x14ac:dyDescent="0.45">
      <c r="A18" s="501">
        <f>'MAPA DE RIESGOS'!E21</f>
        <v>0</v>
      </c>
      <c r="B18" s="502"/>
      <c r="C18" s="502"/>
      <c r="D18" s="502"/>
      <c r="E18" s="502"/>
      <c r="F18" s="503"/>
      <c r="G18" s="106" t="s">
        <v>74</v>
      </c>
      <c r="H18" s="501">
        <f>'MAPA DE RIESGOS'!J21</f>
        <v>0</v>
      </c>
      <c r="I18" s="502"/>
      <c r="J18" s="502"/>
      <c r="K18" s="502"/>
      <c r="L18" s="502"/>
      <c r="M18" s="502"/>
      <c r="N18" s="502"/>
      <c r="O18" s="87"/>
      <c r="P18" s="87"/>
      <c r="Q18" s="86"/>
      <c r="R18" s="86"/>
      <c r="S18" s="86"/>
      <c r="T18" s="86"/>
    </row>
    <row r="19" spans="1:20" ht="50.15" customHeight="1" x14ac:dyDescent="0.45">
      <c r="A19" s="501">
        <f>'MAPA DE RIESGOS'!E22</f>
        <v>0</v>
      </c>
      <c r="B19" s="502"/>
      <c r="C19" s="502"/>
      <c r="D19" s="502"/>
      <c r="E19" s="502"/>
      <c r="F19" s="503"/>
      <c r="G19" s="106" t="s">
        <v>75</v>
      </c>
      <c r="H19" s="501">
        <f>'MAPA DE RIESGOS'!J22</f>
        <v>0</v>
      </c>
      <c r="I19" s="502"/>
      <c r="J19" s="502"/>
      <c r="K19" s="502"/>
      <c r="L19" s="502"/>
      <c r="M19" s="502"/>
      <c r="N19" s="502"/>
      <c r="O19" s="87"/>
      <c r="P19" s="87"/>
      <c r="Q19" s="86"/>
      <c r="R19" s="86"/>
      <c r="S19" s="86"/>
      <c r="T19" s="86"/>
    </row>
    <row r="20" spans="1:20" ht="50.15" customHeight="1" x14ac:dyDescent="0.45">
      <c r="A20" s="501">
        <f>'MAPA DE RIESGOS'!E23</f>
        <v>0</v>
      </c>
      <c r="B20" s="502"/>
      <c r="C20" s="502"/>
      <c r="D20" s="502"/>
      <c r="E20" s="502"/>
      <c r="F20" s="503"/>
      <c r="G20" s="106" t="s">
        <v>76</v>
      </c>
      <c r="H20" s="501">
        <f>'MAPA DE RIESGOS'!J23</f>
        <v>0</v>
      </c>
      <c r="I20" s="502"/>
      <c r="J20" s="502"/>
      <c r="K20" s="502"/>
      <c r="L20" s="502"/>
      <c r="M20" s="502"/>
      <c r="N20" s="502"/>
      <c r="O20" s="87"/>
      <c r="P20" s="87"/>
      <c r="Q20" s="86"/>
      <c r="R20" s="86"/>
      <c r="S20" s="86"/>
      <c r="T20" s="86"/>
    </row>
    <row r="21" spans="1:20" ht="50.15" customHeight="1" x14ac:dyDescent="0.45">
      <c r="A21" s="501">
        <f>'MAPA DE RIESGOS'!E24</f>
        <v>0</v>
      </c>
      <c r="B21" s="502"/>
      <c r="C21" s="502"/>
      <c r="D21" s="502"/>
      <c r="E21" s="502"/>
      <c r="F21" s="503"/>
      <c r="G21" s="106" t="s">
        <v>77</v>
      </c>
      <c r="H21" s="501">
        <f>'MAPA DE RIESGOS'!J24</f>
        <v>0</v>
      </c>
      <c r="I21" s="502"/>
      <c r="J21" s="502"/>
      <c r="K21" s="502"/>
      <c r="L21" s="502"/>
      <c r="M21" s="502"/>
      <c r="N21" s="502"/>
      <c r="O21" s="87"/>
      <c r="P21" s="87"/>
      <c r="Q21" s="86"/>
      <c r="R21" s="86"/>
      <c r="S21" s="86"/>
      <c r="T21" s="86"/>
    </row>
    <row r="22" spans="1:20" ht="50.15" customHeight="1" x14ac:dyDescent="0.45">
      <c r="A22" s="501">
        <f>'MAPA DE RIESGOS'!E25</f>
        <v>0</v>
      </c>
      <c r="B22" s="502"/>
      <c r="C22" s="502"/>
      <c r="D22" s="502"/>
      <c r="E22" s="502"/>
      <c r="F22" s="503"/>
      <c r="G22" s="106" t="s">
        <v>78</v>
      </c>
      <c r="H22" s="501">
        <f>'MAPA DE RIESGOS'!J25</f>
        <v>0</v>
      </c>
      <c r="I22" s="502"/>
      <c r="J22" s="502"/>
      <c r="K22" s="502"/>
      <c r="L22" s="502"/>
      <c r="M22" s="502"/>
      <c r="N22" s="502"/>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5"/>
      <c r="Q36" s="466"/>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5"/>
      <c r="Q38" s="466"/>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5"/>
      <c r="Q40" s="466"/>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5"/>
      <c r="Q43" s="466"/>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65"/>
      <c r="Q48" s="466"/>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t="str">
        <f>O73</f>
        <v>1</v>
      </c>
      <c r="B81" s="437"/>
      <c r="C81" s="437"/>
      <c r="D81" s="437"/>
      <c r="E81" s="437"/>
      <c r="F81" s="437"/>
      <c r="G81" s="437"/>
      <c r="H81" s="437" t="str">
        <f>O77</f>
        <v>1</v>
      </c>
      <c r="I81" s="437"/>
      <c r="J81" s="437"/>
      <c r="K81" s="437"/>
      <c r="L81" s="437"/>
      <c r="M81" s="437"/>
      <c r="N81" s="437"/>
      <c r="O81" s="438"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223" priority="14" stopIfTrue="1">
      <formula>LEFT(J11,4)="ALTO"</formula>
    </cfRule>
    <cfRule type="expression" dxfId="222" priority="15" stopIfTrue="1">
      <formula>LEFT(J11,8)="MODERADO"</formula>
    </cfRule>
    <cfRule type="expression" dxfId="221" priority="16" stopIfTrue="1">
      <formula>LEFT(J11,7)="EXTREMO"</formula>
    </cfRule>
    <cfRule type="expression" dxfId="220" priority="17" stopIfTrue="1">
      <formula>LEFT(J11,4)="BAJO"</formula>
    </cfRule>
  </conditionalFormatting>
  <conditionalFormatting sqref="O81">
    <cfRule type="expression" dxfId="219" priority="10" stopIfTrue="1">
      <formula>LEFT(O81,4)="ALTO"</formula>
    </cfRule>
    <cfRule type="expression" dxfId="218" priority="11" stopIfTrue="1">
      <formula>LEFT(O81,8)="MODERADO"</formula>
    </cfRule>
    <cfRule type="expression" dxfId="217" priority="12" stopIfTrue="1">
      <formula>LEFT(O81,7)="EXTREMO"</formula>
    </cfRule>
    <cfRule type="expression" dxfId="216" priority="13" stopIfTrue="1">
      <formula>LEFT(O81,4)="BAJO"</formula>
    </cfRule>
  </conditionalFormatting>
  <conditionalFormatting sqref="I63:T65">
    <cfRule type="containsText" dxfId="215" priority="1" stopIfTrue="1" operator="containsText" text="Fuerte">
      <formula>NOT(ISERROR(SEARCH("Fuerte",I63)))</formula>
    </cfRule>
    <cfRule type="containsText" dxfId="214" priority="2" stopIfTrue="1" operator="containsText" text="Moderado">
      <formula>NOT(ISERROR(SEARCH("Moderado",I63)))</formula>
    </cfRule>
    <cfRule type="containsText" dxfId="213" priority="3" stopIfTrue="1" operator="containsText" text="BAJO">
      <formula>NOT(ISERROR(SEARCH("BAJO",I63)))</formula>
    </cfRule>
  </conditionalFormatting>
  <pageMargins left="0.7" right="0.7" top="0.75" bottom="0.75" header="0.3" footer="0.3"/>
  <pageSetup paperSize="9" scale="1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sheetPr>
  <dimension ref="A1:U82"/>
  <sheetViews>
    <sheetView view="pageBreakPreview" topLeftCell="F34" zoomScale="25" zoomScaleNormal="70" zoomScaleSheetLayoutView="25" workbookViewId="0">
      <selection activeCell="A10" sqref="A10:F10"/>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RIESGOS'!A26</f>
        <v>0</v>
      </c>
      <c r="B7" s="538">
        <f>'MAPA DE RIESGOS'!C26</f>
        <v>0</v>
      </c>
      <c r="C7" s="539"/>
      <c r="D7" s="538">
        <f>'MAPA DE RIESGOS'!B26</f>
        <v>0</v>
      </c>
      <c r="E7" s="540"/>
      <c r="F7" s="540"/>
      <c r="G7" s="540"/>
      <c r="H7" s="540"/>
      <c r="I7" s="540"/>
      <c r="J7" s="540"/>
      <c r="K7" s="540"/>
      <c r="L7" s="540"/>
      <c r="M7" s="540"/>
      <c r="N7" s="540"/>
      <c r="O7" s="540"/>
      <c r="P7" s="540"/>
      <c r="Q7" s="540"/>
      <c r="R7" s="540"/>
      <c r="S7" s="540"/>
      <c r="T7" s="539"/>
    </row>
    <row r="8" spans="1:20" ht="90.75" customHeight="1" x14ac:dyDescent="0.25">
      <c r="A8" s="541"/>
      <c r="B8" s="541"/>
      <c r="C8" s="541"/>
      <c r="D8" s="541"/>
      <c r="E8" s="541"/>
      <c r="F8" s="541"/>
      <c r="G8" s="541"/>
      <c r="H8" s="541"/>
      <c r="I8" s="541"/>
      <c r="J8" s="541"/>
      <c r="K8" s="541"/>
      <c r="L8" s="541"/>
      <c r="M8" s="541"/>
      <c r="N8" s="541"/>
      <c r="O8" s="541"/>
      <c r="P8" s="541"/>
      <c r="Q8" s="541"/>
      <c r="R8" s="541"/>
      <c r="S8" s="541"/>
      <c r="T8" s="541"/>
    </row>
    <row r="9" spans="1:20" ht="78"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RIESGOS'!G26</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RIESGOS'!H26</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32" t="s">
        <v>72</v>
      </c>
      <c r="B13" s="532"/>
      <c r="C13" s="532"/>
      <c r="D13" s="532"/>
      <c r="E13" s="532"/>
      <c r="F13" s="532"/>
      <c r="G13" s="532"/>
      <c r="H13" s="532"/>
      <c r="I13" s="532"/>
      <c r="J13" s="532"/>
      <c r="K13" s="532"/>
      <c r="L13" s="532"/>
      <c r="M13" s="532"/>
      <c r="N13" s="532"/>
      <c r="O13" s="532"/>
      <c r="P13" s="532"/>
      <c r="Q13" s="532"/>
      <c r="R13" s="532"/>
      <c r="S13" s="532"/>
      <c r="T13" s="532"/>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04" t="s">
        <v>143</v>
      </c>
      <c r="B15" s="505"/>
      <c r="C15" s="505"/>
      <c r="D15" s="505"/>
      <c r="E15" s="505"/>
      <c r="F15" s="506"/>
      <c r="G15" s="513" t="s">
        <v>168</v>
      </c>
      <c r="H15" s="514"/>
      <c r="I15" s="514"/>
      <c r="J15" s="514"/>
      <c r="K15" s="514"/>
      <c r="L15" s="514"/>
      <c r="M15" s="514"/>
      <c r="N15" s="515"/>
      <c r="O15" s="442" t="s">
        <v>142</v>
      </c>
      <c r="P15" s="442"/>
      <c r="Q15" s="442"/>
      <c r="R15" s="442"/>
      <c r="S15" s="442"/>
      <c r="T15" s="442"/>
    </row>
    <row r="16" spans="1:20" ht="30" customHeight="1" x14ac:dyDescent="0.25">
      <c r="A16" s="507"/>
      <c r="B16" s="508"/>
      <c r="C16" s="508"/>
      <c r="D16" s="508"/>
      <c r="E16" s="508"/>
      <c r="F16" s="509"/>
      <c r="G16" s="516"/>
      <c r="H16" s="517"/>
      <c r="I16" s="517"/>
      <c r="J16" s="517"/>
      <c r="K16" s="517"/>
      <c r="L16" s="517"/>
      <c r="M16" s="517"/>
      <c r="N16" s="518"/>
      <c r="O16" s="522" t="s">
        <v>1</v>
      </c>
      <c r="P16" s="522"/>
      <c r="Q16" s="522"/>
      <c r="R16" s="522" t="s">
        <v>0</v>
      </c>
      <c r="S16" s="522"/>
      <c r="T16" s="522"/>
    </row>
    <row r="17" spans="1:20" ht="54" customHeight="1" x14ac:dyDescent="0.25">
      <c r="A17" s="510"/>
      <c r="B17" s="511"/>
      <c r="C17" s="511"/>
      <c r="D17" s="511"/>
      <c r="E17" s="511"/>
      <c r="F17" s="512"/>
      <c r="G17" s="519"/>
      <c r="H17" s="520"/>
      <c r="I17" s="520"/>
      <c r="J17" s="520"/>
      <c r="K17" s="520"/>
      <c r="L17" s="520"/>
      <c r="M17" s="520"/>
      <c r="N17" s="521"/>
      <c r="O17" s="105" t="s">
        <v>166</v>
      </c>
      <c r="P17" s="105" t="s">
        <v>167</v>
      </c>
      <c r="Q17" s="105" t="s">
        <v>169</v>
      </c>
      <c r="R17" s="105" t="s">
        <v>166</v>
      </c>
      <c r="S17" s="105" t="s">
        <v>167</v>
      </c>
      <c r="T17" s="105" t="s">
        <v>169</v>
      </c>
    </row>
    <row r="18" spans="1:20" ht="49.5" customHeight="1" x14ac:dyDescent="0.45">
      <c r="A18" s="501">
        <f>'MAPA DE RIESGOS'!E26</f>
        <v>0</v>
      </c>
      <c r="B18" s="502"/>
      <c r="C18" s="502"/>
      <c r="D18" s="502"/>
      <c r="E18" s="502"/>
      <c r="F18" s="503"/>
      <c r="G18" s="106" t="s">
        <v>74</v>
      </c>
      <c r="H18" s="501">
        <f>'MAPA DE RIESGOS'!J26</f>
        <v>0</v>
      </c>
      <c r="I18" s="502"/>
      <c r="J18" s="502"/>
      <c r="K18" s="502"/>
      <c r="L18" s="502"/>
      <c r="M18" s="502"/>
      <c r="N18" s="502"/>
      <c r="O18" s="87"/>
      <c r="P18" s="87"/>
      <c r="Q18" s="86"/>
      <c r="R18" s="86"/>
      <c r="S18" s="86"/>
      <c r="T18" s="86"/>
    </row>
    <row r="19" spans="1:20" ht="50.15" customHeight="1" x14ac:dyDescent="0.45">
      <c r="A19" s="501">
        <f>'MAPA DE RIESGOS'!E27</f>
        <v>0</v>
      </c>
      <c r="B19" s="502"/>
      <c r="C19" s="502"/>
      <c r="D19" s="502"/>
      <c r="E19" s="502"/>
      <c r="F19" s="503"/>
      <c r="G19" s="106" t="s">
        <v>75</v>
      </c>
      <c r="H19" s="501">
        <f>'MAPA DE RIESGOS'!J27</f>
        <v>0</v>
      </c>
      <c r="I19" s="502"/>
      <c r="J19" s="502"/>
      <c r="K19" s="502"/>
      <c r="L19" s="502"/>
      <c r="M19" s="502"/>
      <c r="N19" s="502"/>
      <c r="O19" s="87"/>
      <c r="P19" s="87"/>
      <c r="Q19" s="86"/>
      <c r="R19" s="86"/>
      <c r="S19" s="86"/>
      <c r="T19" s="86"/>
    </row>
    <row r="20" spans="1:20" ht="50.15" customHeight="1" x14ac:dyDescent="0.45">
      <c r="A20" s="501">
        <f>'MAPA DE RIESGOS'!E28</f>
        <v>0</v>
      </c>
      <c r="B20" s="502"/>
      <c r="C20" s="502"/>
      <c r="D20" s="502"/>
      <c r="E20" s="502"/>
      <c r="F20" s="503"/>
      <c r="G20" s="106" t="s">
        <v>76</v>
      </c>
      <c r="H20" s="501">
        <f>'MAPA DE RIESGOS'!J28</f>
        <v>0</v>
      </c>
      <c r="I20" s="502"/>
      <c r="J20" s="502"/>
      <c r="K20" s="502"/>
      <c r="L20" s="502"/>
      <c r="M20" s="502"/>
      <c r="N20" s="502"/>
      <c r="O20" s="87"/>
      <c r="P20" s="87"/>
      <c r="Q20" s="86"/>
      <c r="R20" s="86"/>
      <c r="S20" s="86"/>
      <c r="T20" s="86"/>
    </row>
    <row r="21" spans="1:20" ht="50.15" customHeight="1" x14ac:dyDescent="0.45">
      <c r="A21" s="501">
        <f>'MAPA DE RIESGOS'!E29</f>
        <v>0</v>
      </c>
      <c r="B21" s="502"/>
      <c r="C21" s="502"/>
      <c r="D21" s="502"/>
      <c r="E21" s="502"/>
      <c r="F21" s="503"/>
      <c r="G21" s="106" t="s">
        <v>77</v>
      </c>
      <c r="H21" s="501">
        <f>'MAPA DE RIESGOS'!J29</f>
        <v>0</v>
      </c>
      <c r="I21" s="502"/>
      <c r="J21" s="502"/>
      <c r="K21" s="502"/>
      <c r="L21" s="502"/>
      <c r="M21" s="502"/>
      <c r="N21" s="502"/>
      <c r="O21" s="87"/>
      <c r="P21" s="87"/>
      <c r="Q21" s="86"/>
      <c r="R21" s="86"/>
      <c r="S21" s="86"/>
      <c r="T21" s="86"/>
    </row>
    <row r="22" spans="1:20" ht="50.15" customHeight="1" x14ac:dyDescent="0.45">
      <c r="A22" s="501">
        <f>'MAPA DE RIESGOS'!E30</f>
        <v>0</v>
      </c>
      <c r="B22" s="502"/>
      <c r="C22" s="502"/>
      <c r="D22" s="502"/>
      <c r="E22" s="502"/>
      <c r="F22" s="503"/>
      <c r="G22" s="106" t="s">
        <v>78</v>
      </c>
      <c r="H22" s="501">
        <f>'MAPA DE RIESGOS'!J30</f>
        <v>0</v>
      </c>
      <c r="I22" s="502"/>
      <c r="J22" s="502"/>
      <c r="K22" s="502"/>
      <c r="L22" s="502"/>
      <c r="M22" s="502"/>
      <c r="N22" s="502"/>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5"/>
      <c r="Q36" s="466"/>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5"/>
      <c r="Q38" s="466"/>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5"/>
      <c r="Q40" s="466"/>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5"/>
      <c r="Q43" s="466"/>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65"/>
      <c r="Q48" s="466"/>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t="str">
        <f>O73</f>
        <v>1</v>
      </c>
      <c r="B81" s="437"/>
      <c r="C81" s="437"/>
      <c r="D81" s="437"/>
      <c r="E81" s="437"/>
      <c r="F81" s="437"/>
      <c r="G81" s="437"/>
      <c r="H81" s="437" t="str">
        <f>O77</f>
        <v>1</v>
      </c>
      <c r="I81" s="437"/>
      <c r="J81" s="437"/>
      <c r="K81" s="437"/>
      <c r="L81" s="437"/>
      <c r="M81" s="437"/>
      <c r="N81" s="437"/>
      <c r="O81" s="438"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212" priority="14" stopIfTrue="1">
      <formula>LEFT(J11,4)="ALTO"</formula>
    </cfRule>
    <cfRule type="expression" dxfId="211" priority="15" stopIfTrue="1">
      <formula>LEFT(J11,8)="MODERADO"</formula>
    </cfRule>
    <cfRule type="expression" dxfId="210" priority="16" stopIfTrue="1">
      <formula>LEFT(J11,7)="EXTREMO"</formula>
    </cfRule>
    <cfRule type="expression" dxfId="209" priority="17" stopIfTrue="1">
      <formula>LEFT(J11,4)="BAJO"</formula>
    </cfRule>
  </conditionalFormatting>
  <conditionalFormatting sqref="O81">
    <cfRule type="expression" dxfId="208" priority="10" stopIfTrue="1">
      <formula>LEFT(O81,4)="ALTO"</formula>
    </cfRule>
    <cfRule type="expression" dxfId="207" priority="11" stopIfTrue="1">
      <formula>LEFT(O81,8)="MODERADO"</formula>
    </cfRule>
    <cfRule type="expression" dxfId="206" priority="12" stopIfTrue="1">
      <formula>LEFT(O81,7)="EXTREMO"</formula>
    </cfRule>
    <cfRule type="expression" dxfId="205" priority="13" stopIfTrue="1">
      <formula>LEFT(O81,4)="BAJO"</formula>
    </cfRule>
  </conditionalFormatting>
  <conditionalFormatting sqref="I63:T65">
    <cfRule type="containsText" dxfId="204" priority="1" stopIfTrue="1" operator="containsText" text="Fuerte">
      <formula>NOT(ISERROR(SEARCH("Fuerte",I63)))</formula>
    </cfRule>
    <cfRule type="containsText" dxfId="203" priority="2" stopIfTrue="1" operator="containsText" text="Moderado">
      <formula>NOT(ISERROR(SEARCH("Moderado",I63)))</formula>
    </cfRule>
    <cfRule type="containsText" dxfId="202" priority="3" stopIfTrue="1" operator="containsText" text="BAJO">
      <formula>NOT(ISERROR(SEARCH("BAJO",I63)))</formula>
    </cfRule>
  </conditionalFormatting>
  <pageMargins left="0.7" right="0.7" top="0.75" bottom="0.75" header="0.3" footer="0.3"/>
  <pageSetup paperSize="9" scale="1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249977111117893"/>
  </sheetPr>
  <dimension ref="A1:U82"/>
  <sheetViews>
    <sheetView view="pageBreakPreview" topLeftCell="F55" zoomScale="25" zoomScaleNormal="70" zoomScaleSheetLayoutView="25" workbookViewId="0">
      <selection activeCell="A10" sqref="A10:F10"/>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RIESGOS'!A31</f>
        <v>0</v>
      </c>
      <c r="B7" s="538">
        <f>'MAPA DE RIESGOS'!C31</f>
        <v>0</v>
      </c>
      <c r="C7" s="539"/>
      <c r="D7" s="538">
        <f>'MAPA DE RIESGOS'!B31</f>
        <v>0</v>
      </c>
      <c r="E7" s="540"/>
      <c r="F7" s="540"/>
      <c r="G7" s="540"/>
      <c r="H7" s="540"/>
      <c r="I7" s="540"/>
      <c r="J7" s="540"/>
      <c r="K7" s="540"/>
      <c r="L7" s="540"/>
      <c r="M7" s="540"/>
      <c r="N7" s="540"/>
      <c r="O7" s="540"/>
      <c r="P7" s="540"/>
      <c r="Q7" s="540"/>
      <c r="R7" s="540"/>
      <c r="S7" s="540"/>
      <c r="T7" s="539"/>
    </row>
    <row r="8" spans="1:20" ht="90.75" customHeight="1" x14ac:dyDescent="0.25">
      <c r="A8" s="541"/>
      <c r="B8" s="541"/>
      <c r="C8" s="541"/>
      <c r="D8" s="541"/>
      <c r="E8" s="541"/>
      <c r="F8" s="541"/>
      <c r="G8" s="541"/>
      <c r="H8" s="541"/>
      <c r="I8" s="541"/>
      <c r="J8" s="541"/>
      <c r="K8" s="541"/>
      <c r="L8" s="541"/>
      <c r="M8" s="541"/>
      <c r="N8" s="541"/>
      <c r="O8" s="541"/>
      <c r="P8" s="541"/>
      <c r="Q8" s="541"/>
      <c r="R8" s="541"/>
      <c r="S8" s="541"/>
      <c r="T8" s="541"/>
    </row>
    <row r="9" spans="1:20" ht="66"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RIESGOS'!G31</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RIESGOS'!H31</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32" t="s">
        <v>72</v>
      </c>
      <c r="B13" s="532"/>
      <c r="C13" s="532"/>
      <c r="D13" s="532"/>
      <c r="E13" s="532"/>
      <c r="F13" s="532"/>
      <c r="G13" s="532"/>
      <c r="H13" s="532"/>
      <c r="I13" s="532"/>
      <c r="J13" s="532"/>
      <c r="K13" s="532"/>
      <c r="L13" s="532"/>
      <c r="M13" s="532"/>
      <c r="N13" s="532"/>
      <c r="O13" s="532"/>
      <c r="P13" s="532"/>
      <c r="Q13" s="532"/>
      <c r="R13" s="532"/>
      <c r="S13" s="532"/>
      <c r="T13" s="532"/>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04" t="s">
        <v>143</v>
      </c>
      <c r="B15" s="505"/>
      <c r="C15" s="505"/>
      <c r="D15" s="505"/>
      <c r="E15" s="505"/>
      <c r="F15" s="506"/>
      <c r="G15" s="513" t="s">
        <v>168</v>
      </c>
      <c r="H15" s="514"/>
      <c r="I15" s="514"/>
      <c r="J15" s="514"/>
      <c r="K15" s="514"/>
      <c r="L15" s="514"/>
      <c r="M15" s="514"/>
      <c r="N15" s="515"/>
      <c r="O15" s="442" t="s">
        <v>142</v>
      </c>
      <c r="P15" s="442"/>
      <c r="Q15" s="442"/>
      <c r="R15" s="442"/>
      <c r="S15" s="442"/>
      <c r="T15" s="442"/>
    </row>
    <row r="16" spans="1:20" ht="30" customHeight="1" x14ac:dyDescent="0.25">
      <c r="A16" s="507"/>
      <c r="B16" s="508"/>
      <c r="C16" s="508"/>
      <c r="D16" s="508"/>
      <c r="E16" s="508"/>
      <c r="F16" s="509"/>
      <c r="G16" s="516"/>
      <c r="H16" s="517"/>
      <c r="I16" s="517"/>
      <c r="J16" s="517"/>
      <c r="K16" s="517"/>
      <c r="L16" s="517"/>
      <c r="M16" s="517"/>
      <c r="N16" s="518"/>
      <c r="O16" s="522" t="s">
        <v>1</v>
      </c>
      <c r="P16" s="522"/>
      <c r="Q16" s="522"/>
      <c r="R16" s="522" t="s">
        <v>0</v>
      </c>
      <c r="S16" s="522"/>
      <c r="T16" s="522"/>
    </row>
    <row r="17" spans="1:20" ht="54" customHeight="1" x14ac:dyDescent="0.25">
      <c r="A17" s="510"/>
      <c r="B17" s="511"/>
      <c r="C17" s="511"/>
      <c r="D17" s="511"/>
      <c r="E17" s="511"/>
      <c r="F17" s="512"/>
      <c r="G17" s="519"/>
      <c r="H17" s="520"/>
      <c r="I17" s="520"/>
      <c r="J17" s="520"/>
      <c r="K17" s="520"/>
      <c r="L17" s="520"/>
      <c r="M17" s="520"/>
      <c r="N17" s="521"/>
      <c r="O17" s="105" t="s">
        <v>166</v>
      </c>
      <c r="P17" s="105" t="s">
        <v>167</v>
      </c>
      <c r="Q17" s="105" t="s">
        <v>169</v>
      </c>
      <c r="R17" s="105" t="s">
        <v>166</v>
      </c>
      <c r="S17" s="105" t="s">
        <v>167</v>
      </c>
      <c r="T17" s="105" t="s">
        <v>169</v>
      </c>
    </row>
    <row r="18" spans="1:20" ht="49.5" customHeight="1" x14ac:dyDescent="0.45">
      <c r="A18" s="501">
        <f>'MAPA DE RIESGOS'!E31</f>
        <v>0</v>
      </c>
      <c r="B18" s="502"/>
      <c r="C18" s="502"/>
      <c r="D18" s="502"/>
      <c r="E18" s="502"/>
      <c r="F18" s="503"/>
      <c r="G18" s="106" t="s">
        <v>74</v>
      </c>
      <c r="H18" s="501">
        <f>'MAPA DE RIESGOS'!J31</f>
        <v>0</v>
      </c>
      <c r="I18" s="502"/>
      <c r="J18" s="502"/>
      <c r="K18" s="502"/>
      <c r="L18" s="502"/>
      <c r="M18" s="502"/>
      <c r="N18" s="502"/>
      <c r="O18" s="87"/>
      <c r="P18" s="87"/>
      <c r="Q18" s="86"/>
      <c r="R18" s="86"/>
      <c r="S18" s="86"/>
      <c r="T18" s="86"/>
    </row>
    <row r="19" spans="1:20" ht="50.15" customHeight="1" x14ac:dyDescent="0.45">
      <c r="A19" s="501">
        <f>'MAPA DE RIESGOS'!E32</f>
        <v>0</v>
      </c>
      <c r="B19" s="502"/>
      <c r="C19" s="502"/>
      <c r="D19" s="502"/>
      <c r="E19" s="502"/>
      <c r="F19" s="503"/>
      <c r="G19" s="106" t="s">
        <v>75</v>
      </c>
      <c r="H19" s="501">
        <f>'MAPA DE RIESGOS'!J32</f>
        <v>0</v>
      </c>
      <c r="I19" s="502"/>
      <c r="J19" s="502"/>
      <c r="K19" s="502"/>
      <c r="L19" s="502"/>
      <c r="M19" s="502"/>
      <c r="N19" s="502"/>
      <c r="O19" s="87"/>
      <c r="P19" s="87"/>
      <c r="Q19" s="86"/>
      <c r="R19" s="86"/>
      <c r="S19" s="86"/>
      <c r="T19" s="86"/>
    </row>
    <row r="20" spans="1:20" ht="50.15" customHeight="1" x14ac:dyDescent="0.45">
      <c r="A20" s="501">
        <f>'MAPA DE RIESGOS'!E33</f>
        <v>0</v>
      </c>
      <c r="B20" s="502"/>
      <c r="C20" s="502"/>
      <c r="D20" s="502"/>
      <c r="E20" s="502"/>
      <c r="F20" s="503"/>
      <c r="G20" s="106" t="s">
        <v>76</v>
      </c>
      <c r="H20" s="501">
        <f>'MAPA DE RIESGOS'!J33</f>
        <v>0</v>
      </c>
      <c r="I20" s="502"/>
      <c r="J20" s="502"/>
      <c r="K20" s="502"/>
      <c r="L20" s="502"/>
      <c r="M20" s="502"/>
      <c r="N20" s="502"/>
      <c r="O20" s="87"/>
      <c r="P20" s="87"/>
      <c r="Q20" s="86"/>
      <c r="R20" s="86"/>
      <c r="S20" s="86"/>
      <c r="T20" s="86"/>
    </row>
    <row r="21" spans="1:20" ht="50.15" customHeight="1" x14ac:dyDescent="0.45">
      <c r="A21" s="501">
        <f>'MAPA DE RIESGOS'!E34</f>
        <v>0</v>
      </c>
      <c r="B21" s="502"/>
      <c r="C21" s="502"/>
      <c r="D21" s="502"/>
      <c r="E21" s="502"/>
      <c r="F21" s="503"/>
      <c r="G21" s="106" t="s">
        <v>77</v>
      </c>
      <c r="H21" s="501">
        <f>'MAPA DE RIESGOS'!J34</f>
        <v>0</v>
      </c>
      <c r="I21" s="502"/>
      <c r="J21" s="502"/>
      <c r="K21" s="502"/>
      <c r="L21" s="502"/>
      <c r="M21" s="502"/>
      <c r="N21" s="502"/>
      <c r="O21" s="87"/>
      <c r="P21" s="87"/>
      <c r="Q21" s="86"/>
      <c r="R21" s="86"/>
      <c r="S21" s="86"/>
      <c r="T21" s="86"/>
    </row>
    <row r="22" spans="1:20" ht="50.15" customHeight="1" x14ac:dyDescent="0.45">
      <c r="A22" s="501">
        <f>'MAPA DE RIESGOS'!E35</f>
        <v>0</v>
      </c>
      <c r="B22" s="502"/>
      <c r="C22" s="502"/>
      <c r="D22" s="502"/>
      <c r="E22" s="502"/>
      <c r="F22" s="503"/>
      <c r="G22" s="106" t="s">
        <v>78</v>
      </c>
      <c r="H22" s="501">
        <f>'MAPA DE RIESGOS'!J35</f>
        <v>0</v>
      </c>
      <c r="I22" s="502"/>
      <c r="J22" s="502"/>
      <c r="K22" s="502"/>
      <c r="L22" s="502"/>
      <c r="M22" s="502"/>
      <c r="N22" s="502"/>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5"/>
      <c r="Q36" s="466"/>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5"/>
      <c r="Q38" s="466"/>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5"/>
      <c r="Q40" s="466"/>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5"/>
      <c r="Q43" s="466"/>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65"/>
      <c r="Q48" s="466"/>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t="str">
        <f>O73</f>
        <v>1</v>
      </c>
      <c r="B81" s="437"/>
      <c r="C81" s="437"/>
      <c r="D81" s="437"/>
      <c r="E81" s="437"/>
      <c r="F81" s="437"/>
      <c r="G81" s="437"/>
      <c r="H81" s="437" t="str">
        <f>O77</f>
        <v>1</v>
      </c>
      <c r="I81" s="437"/>
      <c r="J81" s="437"/>
      <c r="K81" s="437"/>
      <c r="L81" s="437"/>
      <c r="M81" s="437"/>
      <c r="N81" s="437"/>
      <c r="O81" s="438"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201" priority="14" stopIfTrue="1">
      <formula>LEFT(J11,4)="ALTO"</formula>
    </cfRule>
    <cfRule type="expression" dxfId="200" priority="15" stopIfTrue="1">
      <formula>LEFT(J11,8)="MODERADO"</formula>
    </cfRule>
    <cfRule type="expression" dxfId="199" priority="16" stopIfTrue="1">
      <formula>LEFT(J11,7)="EXTREMO"</formula>
    </cfRule>
    <cfRule type="expression" dxfId="198" priority="17" stopIfTrue="1">
      <formula>LEFT(J11,4)="BAJO"</formula>
    </cfRule>
  </conditionalFormatting>
  <conditionalFormatting sqref="O81">
    <cfRule type="expression" dxfId="197" priority="10" stopIfTrue="1">
      <formula>LEFT(O81,4)="ALTO"</formula>
    </cfRule>
    <cfRule type="expression" dxfId="196" priority="11" stopIfTrue="1">
      <formula>LEFT(O81,8)="MODERADO"</formula>
    </cfRule>
    <cfRule type="expression" dxfId="195" priority="12" stopIfTrue="1">
      <formula>LEFT(O81,7)="EXTREMO"</formula>
    </cfRule>
    <cfRule type="expression" dxfId="194" priority="13" stopIfTrue="1">
      <formula>LEFT(O81,4)="BAJO"</formula>
    </cfRule>
  </conditionalFormatting>
  <conditionalFormatting sqref="I63:T65">
    <cfRule type="containsText" dxfId="193" priority="1" stopIfTrue="1" operator="containsText" text="Fuerte">
      <formula>NOT(ISERROR(SEARCH("Fuerte",I63)))</formula>
    </cfRule>
    <cfRule type="containsText" dxfId="192" priority="2" stopIfTrue="1" operator="containsText" text="Moderado">
      <formula>NOT(ISERROR(SEARCH("Moderado",I63)))</formula>
    </cfRule>
    <cfRule type="containsText" dxfId="191" priority="3" stopIfTrue="1" operator="containsText" text="BAJO">
      <formula>NOT(ISERROR(SEARCH("BAJO",I63)))</formula>
    </cfRule>
  </conditionalFormatting>
  <pageMargins left="0.7" right="0.7" top="0.75" bottom="0.75" header="0.3" footer="0.3"/>
  <pageSetup paperSize="9" scale="1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9" tint="-0.249977111117893"/>
  </sheetPr>
  <dimension ref="A1:U82"/>
  <sheetViews>
    <sheetView view="pageBreakPreview" topLeftCell="F52" zoomScale="25" zoomScaleNormal="70" zoomScaleSheetLayoutView="25" workbookViewId="0">
      <selection activeCell="A10" sqref="A10:F10"/>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RIESGOS'!A36</f>
        <v>0</v>
      </c>
      <c r="B7" s="538">
        <f>'MAPA DE RIESGOS'!C36</f>
        <v>0</v>
      </c>
      <c r="C7" s="539"/>
      <c r="D7" s="538">
        <f>'MAPA DE RIESGOS'!B36</f>
        <v>0</v>
      </c>
      <c r="E7" s="540"/>
      <c r="F7" s="540"/>
      <c r="G7" s="540"/>
      <c r="H7" s="540"/>
      <c r="I7" s="540"/>
      <c r="J7" s="540"/>
      <c r="K7" s="540"/>
      <c r="L7" s="540"/>
      <c r="M7" s="540"/>
      <c r="N7" s="540"/>
      <c r="O7" s="540"/>
      <c r="P7" s="540"/>
      <c r="Q7" s="540"/>
      <c r="R7" s="540"/>
      <c r="S7" s="540"/>
      <c r="T7" s="539"/>
    </row>
    <row r="8" spans="1:20" ht="90.75"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RIESGOS'!$G$36</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RIESGOS'!$H$36</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32" t="s">
        <v>72</v>
      </c>
      <c r="B13" s="532"/>
      <c r="C13" s="532"/>
      <c r="D13" s="532"/>
      <c r="E13" s="532"/>
      <c r="F13" s="532"/>
      <c r="G13" s="532"/>
      <c r="H13" s="532"/>
      <c r="I13" s="532"/>
      <c r="J13" s="532"/>
      <c r="K13" s="532"/>
      <c r="L13" s="532"/>
      <c r="M13" s="532"/>
      <c r="N13" s="532"/>
      <c r="O13" s="532"/>
      <c r="P13" s="532"/>
      <c r="Q13" s="532"/>
      <c r="R13" s="532"/>
      <c r="S13" s="532"/>
      <c r="T13" s="532"/>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04" t="s">
        <v>143</v>
      </c>
      <c r="B15" s="505"/>
      <c r="C15" s="505"/>
      <c r="D15" s="505"/>
      <c r="E15" s="505"/>
      <c r="F15" s="506"/>
      <c r="G15" s="513" t="s">
        <v>168</v>
      </c>
      <c r="H15" s="514"/>
      <c r="I15" s="514"/>
      <c r="J15" s="514"/>
      <c r="K15" s="514"/>
      <c r="L15" s="514"/>
      <c r="M15" s="514"/>
      <c r="N15" s="515"/>
      <c r="O15" s="442" t="s">
        <v>142</v>
      </c>
      <c r="P15" s="442"/>
      <c r="Q15" s="442"/>
      <c r="R15" s="442"/>
      <c r="S15" s="442"/>
      <c r="T15" s="442"/>
    </row>
    <row r="16" spans="1:20" ht="30" customHeight="1" x14ac:dyDescent="0.25">
      <c r="A16" s="507"/>
      <c r="B16" s="508"/>
      <c r="C16" s="508"/>
      <c r="D16" s="508"/>
      <c r="E16" s="508"/>
      <c r="F16" s="509"/>
      <c r="G16" s="516"/>
      <c r="H16" s="517"/>
      <c r="I16" s="517"/>
      <c r="J16" s="517"/>
      <c r="K16" s="517"/>
      <c r="L16" s="517"/>
      <c r="M16" s="517"/>
      <c r="N16" s="518"/>
      <c r="O16" s="522" t="s">
        <v>1</v>
      </c>
      <c r="P16" s="522"/>
      <c r="Q16" s="522"/>
      <c r="R16" s="522" t="s">
        <v>0</v>
      </c>
      <c r="S16" s="522"/>
      <c r="T16" s="522"/>
    </row>
    <row r="17" spans="1:20" ht="54" customHeight="1" x14ac:dyDescent="0.25">
      <c r="A17" s="510"/>
      <c r="B17" s="511"/>
      <c r="C17" s="511"/>
      <c r="D17" s="511"/>
      <c r="E17" s="511"/>
      <c r="F17" s="512"/>
      <c r="G17" s="519"/>
      <c r="H17" s="520"/>
      <c r="I17" s="520"/>
      <c r="J17" s="520"/>
      <c r="K17" s="520"/>
      <c r="L17" s="520"/>
      <c r="M17" s="520"/>
      <c r="N17" s="521"/>
      <c r="O17" s="105" t="s">
        <v>166</v>
      </c>
      <c r="P17" s="105" t="s">
        <v>167</v>
      </c>
      <c r="Q17" s="105" t="s">
        <v>169</v>
      </c>
      <c r="R17" s="105" t="s">
        <v>166</v>
      </c>
      <c r="S17" s="105" t="s">
        <v>167</v>
      </c>
      <c r="T17" s="105" t="s">
        <v>169</v>
      </c>
    </row>
    <row r="18" spans="1:20" ht="49.5" customHeight="1" x14ac:dyDescent="0.45">
      <c r="A18" s="501">
        <f>'MAPA DE RIESGOS'!E36</f>
        <v>0</v>
      </c>
      <c r="B18" s="502"/>
      <c r="C18" s="502"/>
      <c r="D18" s="502"/>
      <c r="E18" s="502"/>
      <c r="F18" s="503"/>
      <c r="G18" s="106" t="s">
        <v>74</v>
      </c>
      <c r="H18" s="501">
        <f>'MAPA DE RIESGOS'!J36</f>
        <v>0</v>
      </c>
      <c r="I18" s="502"/>
      <c r="J18" s="502"/>
      <c r="K18" s="502"/>
      <c r="L18" s="502"/>
      <c r="M18" s="502"/>
      <c r="N18" s="502"/>
      <c r="O18" s="87"/>
      <c r="P18" s="87"/>
      <c r="Q18" s="86"/>
      <c r="R18" s="86"/>
      <c r="S18" s="86"/>
      <c r="T18" s="86"/>
    </row>
    <row r="19" spans="1:20" ht="50.15" customHeight="1" x14ac:dyDescent="0.45">
      <c r="A19" s="501">
        <f>'MAPA DE RIESGOS'!E37</f>
        <v>0</v>
      </c>
      <c r="B19" s="502"/>
      <c r="C19" s="502"/>
      <c r="D19" s="502"/>
      <c r="E19" s="502"/>
      <c r="F19" s="503"/>
      <c r="G19" s="106" t="s">
        <v>75</v>
      </c>
      <c r="H19" s="501">
        <f>'MAPA DE RIESGOS'!J37</f>
        <v>0</v>
      </c>
      <c r="I19" s="502"/>
      <c r="J19" s="502"/>
      <c r="K19" s="502"/>
      <c r="L19" s="502"/>
      <c r="M19" s="502"/>
      <c r="N19" s="502"/>
      <c r="O19" s="87"/>
      <c r="P19" s="87"/>
      <c r="Q19" s="86"/>
      <c r="R19" s="86"/>
      <c r="S19" s="86"/>
      <c r="T19" s="86"/>
    </row>
    <row r="20" spans="1:20" ht="50.15" customHeight="1" x14ac:dyDescent="0.45">
      <c r="A20" s="501">
        <f>'MAPA DE RIESGOS'!E38</f>
        <v>0</v>
      </c>
      <c r="B20" s="502"/>
      <c r="C20" s="502"/>
      <c r="D20" s="502"/>
      <c r="E20" s="502"/>
      <c r="F20" s="503"/>
      <c r="G20" s="106" t="s">
        <v>76</v>
      </c>
      <c r="H20" s="501">
        <f>'MAPA DE RIESGOS'!J38</f>
        <v>0</v>
      </c>
      <c r="I20" s="502"/>
      <c r="J20" s="502"/>
      <c r="K20" s="502"/>
      <c r="L20" s="502"/>
      <c r="M20" s="502"/>
      <c r="N20" s="502"/>
      <c r="O20" s="87"/>
      <c r="P20" s="87"/>
      <c r="Q20" s="86"/>
      <c r="R20" s="86"/>
      <c r="S20" s="86"/>
      <c r="T20" s="86"/>
    </row>
    <row r="21" spans="1:20" ht="50.15" customHeight="1" x14ac:dyDescent="0.45">
      <c r="A21" s="501">
        <f>'MAPA DE RIESGOS'!E39</f>
        <v>0</v>
      </c>
      <c r="B21" s="502"/>
      <c r="C21" s="502"/>
      <c r="D21" s="502"/>
      <c r="E21" s="502"/>
      <c r="F21" s="503"/>
      <c r="G21" s="106" t="s">
        <v>77</v>
      </c>
      <c r="H21" s="501">
        <f>'MAPA DE RIESGOS'!J39</f>
        <v>0</v>
      </c>
      <c r="I21" s="502"/>
      <c r="J21" s="502"/>
      <c r="K21" s="502"/>
      <c r="L21" s="502"/>
      <c r="M21" s="502"/>
      <c r="N21" s="502"/>
      <c r="O21" s="87"/>
      <c r="P21" s="87"/>
      <c r="Q21" s="86"/>
      <c r="R21" s="86"/>
      <c r="S21" s="86"/>
      <c r="T21" s="86"/>
    </row>
    <row r="22" spans="1:20" ht="50.15" customHeight="1" x14ac:dyDescent="0.45">
      <c r="A22" s="501">
        <f>'MAPA DE RIESGOS'!E40</f>
        <v>0</v>
      </c>
      <c r="B22" s="502"/>
      <c r="C22" s="502"/>
      <c r="D22" s="502"/>
      <c r="E22" s="502"/>
      <c r="F22" s="503"/>
      <c r="G22" s="106" t="s">
        <v>78</v>
      </c>
      <c r="H22" s="501">
        <f>'MAPA DE RIESGOS'!J40</f>
        <v>0</v>
      </c>
      <c r="I22" s="502"/>
      <c r="J22" s="502"/>
      <c r="K22" s="502"/>
      <c r="L22" s="502"/>
      <c r="M22" s="502"/>
      <c r="N22" s="502"/>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5"/>
      <c r="Q36" s="466"/>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5"/>
      <c r="Q38" s="466"/>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5"/>
      <c r="Q40" s="466"/>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5"/>
      <c r="Q43" s="466"/>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65"/>
      <c r="Q48" s="466"/>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t="str">
        <f>O73</f>
        <v>1</v>
      </c>
      <c r="B81" s="437"/>
      <c r="C81" s="437"/>
      <c r="D81" s="437"/>
      <c r="E81" s="437"/>
      <c r="F81" s="437"/>
      <c r="G81" s="437"/>
      <c r="H81" s="437" t="str">
        <f>O77</f>
        <v>1</v>
      </c>
      <c r="I81" s="437"/>
      <c r="J81" s="437"/>
      <c r="K81" s="437"/>
      <c r="L81" s="437"/>
      <c r="M81" s="437"/>
      <c r="N81" s="437"/>
      <c r="O81" s="438"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190" priority="14" stopIfTrue="1">
      <formula>LEFT(J11,4)="ALTO"</formula>
    </cfRule>
    <cfRule type="expression" dxfId="189" priority="15" stopIfTrue="1">
      <formula>LEFT(J11,8)="MODERADO"</formula>
    </cfRule>
    <cfRule type="expression" dxfId="188" priority="16" stopIfTrue="1">
      <formula>LEFT(J11,7)="EXTREMO"</formula>
    </cfRule>
    <cfRule type="expression" dxfId="187" priority="17" stopIfTrue="1">
      <formula>LEFT(J11,4)="BAJO"</formula>
    </cfRule>
  </conditionalFormatting>
  <conditionalFormatting sqref="O81">
    <cfRule type="expression" dxfId="186" priority="10" stopIfTrue="1">
      <formula>LEFT(O81,4)="ALTO"</formula>
    </cfRule>
    <cfRule type="expression" dxfId="185" priority="11" stopIfTrue="1">
      <formula>LEFT(O81,8)="MODERADO"</formula>
    </cfRule>
    <cfRule type="expression" dxfId="184" priority="12" stopIfTrue="1">
      <formula>LEFT(O81,7)="EXTREMO"</formula>
    </cfRule>
    <cfRule type="expression" dxfId="183" priority="13" stopIfTrue="1">
      <formula>LEFT(O81,4)="BAJO"</formula>
    </cfRule>
  </conditionalFormatting>
  <conditionalFormatting sqref="I63:T65">
    <cfRule type="containsText" dxfId="182" priority="1" stopIfTrue="1" operator="containsText" text="Fuerte">
      <formula>NOT(ISERROR(SEARCH("Fuerte",I63)))</formula>
    </cfRule>
    <cfRule type="containsText" dxfId="181" priority="2" stopIfTrue="1" operator="containsText" text="Moderado">
      <formula>NOT(ISERROR(SEARCH("Moderado",I63)))</formula>
    </cfRule>
    <cfRule type="containsText" dxfId="180" priority="3" stopIfTrue="1" operator="containsText" text="BAJO">
      <formula>NOT(ISERROR(SEARCH("BAJO",I63)))</formula>
    </cfRule>
  </conditionalFormatting>
  <pageMargins left="0.7" right="0.7" top="0.75" bottom="0.75" header="0.3" footer="0.3"/>
  <pageSetup paperSize="9" scale="10"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3"/>
  </sheetPr>
  <dimension ref="A1:U82"/>
  <sheetViews>
    <sheetView view="pageBreakPreview" topLeftCell="F55" zoomScale="25" zoomScaleNormal="70" zoomScaleSheetLayoutView="25" workbookViewId="0">
      <selection activeCell="A10" sqref="A10:F10"/>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RIESGOS'!A42</f>
        <v>0</v>
      </c>
      <c r="B7" s="538">
        <f>'MAPA DE RIESGOS'!C42</f>
        <v>0</v>
      </c>
      <c r="C7" s="539"/>
      <c r="D7" s="538">
        <f>'MAPA DE RIESGOS'!B42</f>
        <v>0</v>
      </c>
      <c r="E7" s="540"/>
      <c r="F7" s="540"/>
      <c r="G7" s="540"/>
      <c r="H7" s="540"/>
      <c r="I7" s="540"/>
      <c r="J7" s="540"/>
      <c r="K7" s="540"/>
      <c r="L7" s="540"/>
      <c r="M7" s="540"/>
      <c r="N7" s="540"/>
      <c r="O7" s="540"/>
      <c r="P7" s="540"/>
      <c r="Q7" s="540"/>
      <c r="R7" s="540"/>
      <c r="S7" s="540"/>
      <c r="T7" s="539"/>
    </row>
    <row r="8" spans="1:20" ht="90.75"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RIESGOS'!$G$42</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RIESGOS'!$H$42</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23" t="s">
        <v>72</v>
      </c>
      <c r="B13" s="523"/>
      <c r="C13" s="523"/>
      <c r="D13" s="523"/>
      <c r="E13" s="523"/>
      <c r="F13" s="523"/>
      <c r="G13" s="523"/>
      <c r="H13" s="523"/>
      <c r="I13" s="523"/>
      <c r="J13" s="523"/>
      <c r="K13" s="523"/>
      <c r="L13" s="523"/>
      <c r="M13" s="523"/>
      <c r="N13" s="523"/>
      <c r="O13" s="523"/>
      <c r="P13" s="523"/>
      <c r="Q13" s="523"/>
      <c r="R13" s="523"/>
      <c r="S13" s="523"/>
      <c r="T13" s="523"/>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45" t="s">
        <v>191</v>
      </c>
      <c r="B15" s="546"/>
      <c r="C15" s="546"/>
      <c r="D15" s="546"/>
      <c r="E15" s="546"/>
      <c r="F15" s="547"/>
      <c r="G15" s="545" t="s">
        <v>168</v>
      </c>
      <c r="H15" s="546"/>
      <c r="I15" s="546"/>
      <c r="J15" s="546"/>
      <c r="K15" s="546"/>
      <c r="L15" s="546"/>
      <c r="M15" s="546"/>
      <c r="N15" s="547"/>
      <c r="O15" s="442" t="s">
        <v>142</v>
      </c>
      <c r="P15" s="442"/>
      <c r="Q15" s="442"/>
      <c r="R15" s="442"/>
      <c r="S15" s="442"/>
      <c r="T15" s="442"/>
    </row>
    <row r="16" spans="1:20" ht="30" customHeight="1" x14ac:dyDescent="0.25">
      <c r="A16" s="548"/>
      <c r="B16" s="549"/>
      <c r="C16" s="549"/>
      <c r="D16" s="549"/>
      <c r="E16" s="549"/>
      <c r="F16" s="550"/>
      <c r="G16" s="548"/>
      <c r="H16" s="549"/>
      <c r="I16" s="549"/>
      <c r="J16" s="549"/>
      <c r="K16" s="549"/>
      <c r="L16" s="549"/>
      <c r="M16" s="549"/>
      <c r="N16" s="550"/>
      <c r="O16" s="522" t="s">
        <v>1</v>
      </c>
      <c r="P16" s="522"/>
      <c r="Q16" s="522"/>
      <c r="R16" s="522" t="s">
        <v>0</v>
      </c>
      <c r="S16" s="522"/>
      <c r="T16" s="522"/>
    </row>
    <row r="17" spans="1:20" ht="54" customHeight="1" x14ac:dyDescent="0.25">
      <c r="A17" s="551"/>
      <c r="B17" s="552"/>
      <c r="C17" s="552"/>
      <c r="D17" s="552"/>
      <c r="E17" s="552"/>
      <c r="F17" s="553"/>
      <c r="G17" s="551"/>
      <c r="H17" s="552"/>
      <c r="I17" s="552"/>
      <c r="J17" s="552"/>
      <c r="K17" s="552"/>
      <c r="L17" s="552"/>
      <c r="M17" s="552"/>
      <c r="N17" s="553"/>
      <c r="O17" s="105" t="s">
        <v>166</v>
      </c>
      <c r="P17" s="105" t="s">
        <v>167</v>
      </c>
      <c r="Q17" s="105" t="s">
        <v>169</v>
      </c>
      <c r="R17" s="105" t="s">
        <v>166</v>
      </c>
      <c r="S17" s="105" t="s">
        <v>167</v>
      </c>
      <c r="T17" s="105" t="s">
        <v>169</v>
      </c>
    </row>
    <row r="18" spans="1:20" ht="49.5" customHeight="1" x14ac:dyDescent="0.45">
      <c r="A18" s="542">
        <f>'MAPA DE RIESGOS'!E42</f>
        <v>0</v>
      </c>
      <c r="B18" s="543"/>
      <c r="C18" s="543"/>
      <c r="D18" s="543"/>
      <c r="E18" s="543"/>
      <c r="F18" s="544"/>
      <c r="G18" s="114" t="s">
        <v>74</v>
      </c>
      <c r="H18" s="542">
        <f>'MAPA DE RIESGOS'!J42</f>
        <v>0</v>
      </c>
      <c r="I18" s="543"/>
      <c r="J18" s="543"/>
      <c r="K18" s="543"/>
      <c r="L18" s="543"/>
      <c r="M18" s="543"/>
      <c r="N18" s="543"/>
      <c r="O18" s="87"/>
      <c r="P18" s="87"/>
      <c r="Q18" s="86"/>
      <c r="R18" s="86"/>
      <c r="S18" s="86"/>
      <c r="T18" s="86"/>
    </row>
    <row r="19" spans="1:20" ht="50.15" customHeight="1" x14ac:dyDescent="0.45">
      <c r="A19" s="542">
        <f>'MAPA DE RIESGOS'!E43</f>
        <v>0</v>
      </c>
      <c r="B19" s="543"/>
      <c r="C19" s="543"/>
      <c r="D19" s="543"/>
      <c r="E19" s="543"/>
      <c r="F19" s="544"/>
      <c r="G19" s="114" t="s">
        <v>75</v>
      </c>
      <c r="H19" s="542">
        <f>'MAPA DE RIESGOS'!J43</f>
        <v>0</v>
      </c>
      <c r="I19" s="543"/>
      <c r="J19" s="543"/>
      <c r="K19" s="543"/>
      <c r="L19" s="543"/>
      <c r="M19" s="543"/>
      <c r="N19" s="543"/>
      <c r="O19" s="87"/>
      <c r="P19" s="87"/>
      <c r="Q19" s="86"/>
      <c r="R19" s="86"/>
      <c r="S19" s="86"/>
      <c r="T19" s="86"/>
    </row>
    <row r="20" spans="1:20" ht="50.15" customHeight="1" x14ac:dyDescent="0.45">
      <c r="A20" s="542">
        <f>'MAPA DE RIESGOS'!E44</f>
        <v>0</v>
      </c>
      <c r="B20" s="543"/>
      <c r="C20" s="543"/>
      <c r="D20" s="543"/>
      <c r="E20" s="543"/>
      <c r="F20" s="544"/>
      <c r="G20" s="114" t="s">
        <v>76</v>
      </c>
      <c r="H20" s="542">
        <f>'MAPA DE RIESGOS'!J44</f>
        <v>0</v>
      </c>
      <c r="I20" s="543"/>
      <c r="J20" s="543"/>
      <c r="K20" s="543"/>
      <c r="L20" s="543"/>
      <c r="M20" s="543"/>
      <c r="N20" s="543"/>
      <c r="O20" s="87"/>
      <c r="P20" s="87"/>
      <c r="Q20" s="86"/>
      <c r="R20" s="86"/>
      <c r="S20" s="86"/>
      <c r="T20" s="86"/>
    </row>
    <row r="21" spans="1:20" ht="50.15" customHeight="1" x14ac:dyDescent="0.45">
      <c r="A21" s="542">
        <f>'MAPA DE RIESGOS'!E45</f>
        <v>0</v>
      </c>
      <c r="B21" s="543"/>
      <c r="C21" s="543"/>
      <c r="D21" s="543"/>
      <c r="E21" s="543"/>
      <c r="F21" s="544"/>
      <c r="G21" s="114" t="s">
        <v>77</v>
      </c>
      <c r="H21" s="542">
        <f>'MAPA DE RIESGOS'!J45</f>
        <v>0</v>
      </c>
      <c r="I21" s="543"/>
      <c r="J21" s="543"/>
      <c r="K21" s="543"/>
      <c r="L21" s="543"/>
      <c r="M21" s="543"/>
      <c r="N21" s="543"/>
      <c r="O21" s="87"/>
      <c r="P21" s="87"/>
      <c r="Q21" s="86"/>
      <c r="R21" s="86"/>
      <c r="S21" s="86"/>
      <c r="T21" s="86"/>
    </row>
    <row r="22" spans="1:20" ht="50.15" customHeight="1" x14ac:dyDescent="0.45">
      <c r="A22" s="542">
        <f>'MAPA DE RIESGOS'!E46</f>
        <v>0</v>
      </c>
      <c r="B22" s="543"/>
      <c r="C22" s="543"/>
      <c r="D22" s="543"/>
      <c r="E22" s="543"/>
      <c r="F22" s="544"/>
      <c r="G22" s="114" t="s">
        <v>78</v>
      </c>
      <c r="H22" s="542">
        <f>'MAPA DE RIESGOS'!J46</f>
        <v>0</v>
      </c>
      <c r="I22" s="543"/>
      <c r="J22" s="543"/>
      <c r="K22" s="543"/>
      <c r="L22" s="543"/>
      <c r="M22" s="543"/>
      <c r="N22" s="543"/>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5"/>
      <c r="Q36" s="466"/>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5"/>
      <c r="Q38" s="466"/>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5"/>
      <c r="Q40" s="466"/>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5"/>
      <c r="Q43" s="466"/>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65"/>
      <c r="Q48" s="466"/>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t="str">
        <f>O73</f>
        <v>1</v>
      </c>
      <c r="B81" s="437"/>
      <c r="C81" s="437"/>
      <c r="D81" s="437"/>
      <c r="E81" s="437"/>
      <c r="F81" s="437"/>
      <c r="G81" s="437"/>
      <c r="H81" s="437" t="str">
        <f>O77</f>
        <v>1</v>
      </c>
      <c r="I81" s="437"/>
      <c r="J81" s="437"/>
      <c r="K81" s="437"/>
      <c r="L81" s="437"/>
      <c r="M81" s="437"/>
      <c r="N81" s="437"/>
      <c r="O81" s="438"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179" priority="14" stopIfTrue="1">
      <formula>LEFT(J11,4)="ALTO"</formula>
    </cfRule>
    <cfRule type="expression" dxfId="178" priority="15" stopIfTrue="1">
      <formula>LEFT(J11,8)="MODERADO"</formula>
    </cfRule>
    <cfRule type="expression" dxfId="177" priority="16" stopIfTrue="1">
      <formula>LEFT(J11,7)="EXTREMO"</formula>
    </cfRule>
    <cfRule type="expression" dxfId="176" priority="17" stopIfTrue="1">
      <formula>LEFT(J11,4)="BAJO"</formula>
    </cfRule>
  </conditionalFormatting>
  <conditionalFormatting sqref="O81">
    <cfRule type="expression" dxfId="175" priority="10" stopIfTrue="1">
      <formula>LEFT(O81,4)="ALTO"</formula>
    </cfRule>
    <cfRule type="expression" dxfId="174" priority="11" stopIfTrue="1">
      <formula>LEFT(O81,8)="MODERADO"</formula>
    </cfRule>
    <cfRule type="expression" dxfId="173" priority="12" stopIfTrue="1">
      <formula>LEFT(O81,7)="EXTREMO"</formula>
    </cfRule>
    <cfRule type="expression" dxfId="172" priority="13" stopIfTrue="1">
      <formula>LEFT(O81,4)="BAJO"</formula>
    </cfRule>
  </conditionalFormatting>
  <conditionalFormatting sqref="I63:T65">
    <cfRule type="containsText" dxfId="171" priority="1" stopIfTrue="1" operator="containsText" text="Fuerte">
      <formula>NOT(ISERROR(SEARCH("Fuerte",I63)))</formula>
    </cfRule>
    <cfRule type="containsText" dxfId="170" priority="2" stopIfTrue="1" operator="containsText" text="Moderado">
      <formula>NOT(ISERROR(SEARCH("Moderado",I63)))</formula>
    </cfRule>
    <cfRule type="containsText" dxfId="169" priority="3" stopIfTrue="1" operator="containsText" text="BAJO">
      <formula>NOT(ISERROR(SEARCH("BAJO",I63)))</formula>
    </cfRule>
  </conditionalFormatting>
  <pageMargins left="0.7" right="0.7" top="0.75" bottom="0.75" header="0.3" footer="0.3"/>
  <pageSetup paperSize="9" scale="10"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3"/>
  </sheetPr>
  <dimension ref="A1:U82"/>
  <sheetViews>
    <sheetView view="pageBreakPreview" topLeftCell="F55" zoomScale="25" zoomScaleNormal="70" zoomScaleSheetLayoutView="25" workbookViewId="0">
      <selection activeCell="A10" sqref="A10:F10"/>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RIESGOS'!A47</f>
        <v>0</v>
      </c>
      <c r="B7" s="538">
        <f>'MAPA DE RIESGOS'!C47</f>
        <v>0</v>
      </c>
      <c r="C7" s="539"/>
      <c r="D7" s="538">
        <f>'MAPA DE RIESGOS'!B47</f>
        <v>0</v>
      </c>
      <c r="E7" s="540"/>
      <c r="F7" s="540"/>
      <c r="G7" s="540"/>
      <c r="H7" s="540"/>
      <c r="I7" s="540"/>
      <c r="J7" s="540"/>
      <c r="K7" s="540"/>
      <c r="L7" s="540"/>
      <c r="M7" s="540"/>
      <c r="N7" s="540"/>
      <c r="O7" s="540"/>
      <c r="P7" s="540"/>
      <c r="Q7" s="540"/>
      <c r="R7" s="540"/>
      <c r="S7" s="540"/>
      <c r="T7" s="539"/>
    </row>
    <row r="8" spans="1:20" ht="90.75"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RIESGOS'!$G$47</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RIESGOS'!$H$47</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23" t="s">
        <v>72</v>
      </c>
      <c r="B13" s="523"/>
      <c r="C13" s="523"/>
      <c r="D13" s="523"/>
      <c r="E13" s="523"/>
      <c r="F13" s="523"/>
      <c r="G13" s="523"/>
      <c r="H13" s="523"/>
      <c r="I13" s="523"/>
      <c r="J13" s="523"/>
      <c r="K13" s="523"/>
      <c r="L13" s="523"/>
      <c r="M13" s="523"/>
      <c r="N13" s="523"/>
      <c r="O13" s="523"/>
      <c r="P13" s="523"/>
      <c r="Q13" s="523"/>
      <c r="R13" s="523"/>
      <c r="S13" s="523"/>
      <c r="T13" s="523"/>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45" t="s">
        <v>191</v>
      </c>
      <c r="B15" s="546"/>
      <c r="C15" s="546"/>
      <c r="D15" s="546"/>
      <c r="E15" s="546"/>
      <c r="F15" s="547"/>
      <c r="G15" s="545" t="s">
        <v>168</v>
      </c>
      <c r="H15" s="546"/>
      <c r="I15" s="546"/>
      <c r="J15" s="546"/>
      <c r="K15" s="546"/>
      <c r="L15" s="546"/>
      <c r="M15" s="546"/>
      <c r="N15" s="547"/>
      <c r="O15" s="442" t="s">
        <v>142</v>
      </c>
      <c r="P15" s="442"/>
      <c r="Q15" s="442"/>
      <c r="R15" s="442"/>
      <c r="S15" s="442"/>
      <c r="T15" s="442"/>
    </row>
    <row r="16" spans="1:20" ht="30" customHeight="1" x14ac:dyDescent="0.25">
      <c r="A16" s="548"/>
      <c r="B16" s="549"/>
      <c r="C16" s="549"/>
      <c r="D16" s="549"/>
      <c r="E16" s="549"/>
      <c r="F16" s="550"/>
      <c r="G16" s="548"/>
      <c r="H16" s="549"/>
      <c r="I16" s="549"/>
      <c r="J16" s="549"/>
      <c r="K16" s="549"/>
      <c r="L16" s="549"/>
      <c r="M16" s="549"/>
      <c r="N16" s="550"/>
      <c r="O16" s="522" t="s">
        <v>1</v>
      </c>
      <c r="P16" s="522"/>
      <c r="Q16" s="522"/>
      <c r="R16" s="522" t="s">
        <v>0</v>
      </c>
      <c r="S16" s="522"/>
      <c r="T16" s="522"/>
    </row>
    <row r="17" spans="1:20" ht="54" customHeight="1" x14ac:dyDescent="0.25">
      <c r="A17" s="551"/>
      <c r="B17" s="552"/>
      <c r="C17" s="552"/>
      <c r="D17" s="552"/>
      <c r="E17" s="552"/>
      <c r="F17" s="553"/>
      <c r="G17" s="551"/>
      <c r="H17" s="552"/>
      <c r="I17" s="552"/>
      <c r="J17" s="552"/>
      <c r="K17" s="552"/>
      <c r="L17" s="552"/>
      <c r="M17" s="552"/>
      <c r="N17" s="553"/>
      <c r="O17" s="105" t="s">
        <v>166</v>
      </c>
      <c r="P17" s="105" t="s">
        <v>167</v>
      </c>
      <c r="Q17" s="105" t="s">
        <v>169</v>
      </c>
      <c r="R17" s="105" t="s">
        <v>166</v>
      </c>
      <c r="S17" s="105" t="s">
        <v>167</v>
      </c>
      <c r="T17" s="105" t="s">
        <v>169</v>
      </c>
    </row>
    <row r="18" spans="1:20" ht="49.5" customHeight="1" x14ac:dyDescent="0.45">
      <c r="A18" s="542">
        <f>'MAPA DE RIESGOS'!E47</f>
        <v>0</v>
      </c>
      <c r="B18" s="543"/>
      <c r="C18" s="543"/>
      <c r="D18" s="543"/>
      <c r="E18" s="543"/>
      <c r="F18" s="544"/>
      <c r="G18" s="114" t="s">
        <v>74</v>
      </c>
      <c r="H18" s="542">
        <f>'MAPA DE RIESGOS'!J47</f>
        <v>0</v>
      </c>
      <c r="I18" s="543"/>
      <c r="J18" s="543"/>
      <c r="K18" s="543"/>
      <c r="L18" s="543"/>
      <c r="M18" s="543"/>
      <c r="N18" s="543"/>
      <c r="O18" s="87"/>
      <c r="P18" s="87"/>
      <c r="Q18" s="86"/>
      <c r="R18" s="86"/>
      <c r="S18" s="86"/>
      <c r="T18" s="86"/>
    </row>
    <row r="19" spans="1:20" ht="50.15" customHeight="1" x14ac:dyDescent="0.45">
      <c r="A19" s="542">
        <f>'MAPA DE RIESGOS'!E48</f>
        <v>0</v>
      </c>
      <c r="B19" s="543"/>
      <c r="C19" s="543"/>
      <c r="D19" s="543"/>
      <c r="E19" s="543"/>
      <c r="F19" s="544"/>
      <c r="G19" s="114" t="s">
        <v>75</v>
      </c>
      <c r="H19" s="542">
        <f>'MAPA DE RIESGOS'!J48</f>
        <v>0</v>
      </c>
      <c r="I19" s="543"/>
      <c r="J19" s="543"/>
      <c r="K19" s="543"/>
      <c r="L19" s="543"/>
      <c r="M19" s="543"/>
      <c r="N19" s="543"/>
      <c r="O19" s="87"/>
      <c r="P19" s="87"/>
      <c r="Q19" s="86"/>
      <c r="R19" s="86"/>
      <c r="S19" s="86"/>
      <c r="T19" s="86"/>
    </row>
    <row r="20" spans="1:20" ht="50.15" customHeight="1" x14ac:dyDescent="0.45">
      <c r="A20" s="542">
        <f>'MAPA DE RIESGOS'!E49</f>
        <v>0</v>
      </c>
      <c r="B20" s="543"/>
      <c r="C20" s="543"/>
      <c r="D20" s="543"/>
      <c r="E20" s="543"/>
      <c r="F20" s="544"/>
      <c r="G20" s="114" t="s">
        <v>76</v>
      </c>
      <c r="H20" s="542">
        <f>'MAPA DE RIESGOS'!J49</f>
        <v>0</v>
      </c>
      <c r="I20" s="543"/>
      <c r="J20" s="543"/>
      <c r="K20" s="543"/>
      <c r="L20" s="543"/>
      <c r="M20" s="543"/>
      <c r="N20" s="543"/>
      <c r="O20" s="87"/>
      <c r="P20" s="87"/>
      <c r="Q20" s="86"/>
      <c r="R20" s="86"/>
      <c r="S20" s="86"/>
      <c r="T20" s="86"/>
    </row>
    <row r="21" spans="1:20" ht="50.15" customHeight="1" x14ac:dyDescent="0.45">
      <c r="A21" s="542">
        <f>'MAPA DE RIESGOS'!E50</f>
        <v>0</v>
      </c>
      <c r="B21" s="543"/>
      <c r="C21" s="543"/>
      <c r="D21" s="543"/>
      <c r="E21" s="543"/>
      <c r="F21" s="544"/>
      <c r="G21" s="114" t="s">
        <v>77</v>
      </c>
      <c r="H21" s="542">
        <f>'MAPA DE RIESGOS'!J50</f>
        <v>0</v>
      </c>
      <c r="I21" s="543"/>
      <c r="J21" s="543"/>
      <c r="K21" s="543"/>
      <c r="L21" s="543"/>
      <c r="M21" s="543"/>
      <c r="N21" s="543"/>
      <c r="O21" s="87"/>
      <c r="P21" s="87"/>
      <c r="Q21" s="86"/>
      <c r="R21" s="86"/>
      <c r="S21" s="86"/>
      <c r="T21" s="86"/>
    </row>
    <row r="22" spans="1:20" ht="50.15" customHeight="1" x14ac:dyDescent="0.45">
      <c r="A22" s="542">
        <f>'MAPA DE RIESGOS'!E51</f>
        <v>0</v>
      </c>
      <c r="B22" s="543"/>
      <c r="C22" s="543"/>
      <c r="D22" s="543"/>
      <c r="E22" s="543"/>
      <c r="F22" s="544"/>
      <c r="G22" s="114" t="s">
        <v>78</v>
      </c>
      <c r="H22" s="542">
        <f>'MAPA DE RIESGOS'!J51</f>
        <v>0</v>
      </c>
      <c r="I22" s="543"/>
      <c r="J22" s="543"/>
      <c r="K22" s="543"/>
      <c r="L22" s="543"/>
      <c r="M22" s="543"/>
      <c r="N22" s="543"/>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5"/>
      <c r="Q36" s="466"/>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5"/>
      <c r="Q38" s="466"/>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5"/>
      <c r="Q40" s="466"/>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5"/>
      <c r="Q43" s="466"/>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65"/>
      <c r="Q48" s="466"/>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t="str">
        <f>O73</f>
        <v>1</v>
      </c>
      <c r="B81" s="437"/>
      <c r="C81" s="437"/>
      <c r="D81" s="437"/>
      <c r="E81" s="437"/>
      <c r="F81" s="437"/>
      <c r="G81" s="437"/>
      <c r="H81" s="437" t="str">
        <f>O77</f>
        <v>1</v>
      </c>
      <c r="I81" s="437"/>
      <c r="J81" s="437"/>
      <c r="K81" s="437"/>
      <c r="L81" s="437"/>
      <c r="M81" s="437"/>
      <c r="N81" s="437"/>
      <c r="O81" s="438"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168" priority="14" stopIfTrue="1">
      <formula>LEFT(J11,4)="ALTO"</formula>
    </cfRule>
    <cfRule type="expression" dxfId="167" priority="15" stopIfTrue="1">
      <formula>LEFT(J11,8)="MODERADO"</formula>
    </cfRule>
    <cfRule type="expression" dxfId="166" priority="16" stopIfTrue="1">
      <formula>LEFT(J11,7)="EXTREMO"</formula>
    </cfRule>
    <cfRule type="expression" dxfId="165" priority="17" stopIfTrue="1">
      <formula>LEFT(J11,4)="BAJO"</formula>
    </cfRule>
  </conditionalFormatting>
  <conditionalFormatting sqref="O81">
    <cfRule type="expression" dxfId="164" priority="10" stopIfTrue="1">
      <formula>LEFT(O81,4)="ALTO"</formula>
    </cfRule>
    <cfRule type="expression" dxfId="163" priority="11" stopIfTrue="1">
      <formula>LEFT(O81,8)="MODERADO"</formula>
    </cfRule>
    <cfRule type="expression" dxfId="162" priority="12" stopIfTrue="1">
      <formula>LEFT(O81,7)="EXTREMO"</formula>
    </cfRule>
    <cfRule type="expression" dxfId="161" priority="13" stopIfTrue="1">
      <formula>LEFT(O81,4)="BAJO"</formula>
    </cfRule>
  </conditionalFormatting>
  <conditionalFormatting sqref="I63:T65">
    <cfRule type="containsText" dxfId="160" priority="1" stopIfTrue="1" operator="containsText" text="Fuerte">
      <formula>NOT(ISERROR(SEARCH("Fuerte",I63)))</formula>
    </cfRule>
    <cfRule type="containsText" dxfId="159" priority="2" stopIfTrue="1" operator="containsText" text="Moderado">
      <formula>NOT(ISERROR(SEARCH("Moderado",I63)))</formula>
    </cfRule>
    <cfRule type="containsText" dxfId="158" priority="3" stopIfTrue="1" operator="containsText" text="BAJO">
      <formula>NOT(ISERROR(SEARCH("BAJO",I63)))</formula>
    </cfRule>
  </conditionalFormatting>
  <pageMargins left="0.7" right="0.7" top="0.75" bottom="0.75" header="0.3" footer="0.3"/>
  <pageSetup paperSize="9" scale="1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3"/>
  </sheetPr>
  <dimension ref="A1:U82"/>
  <sheetViews>
    <sheetView view="pageBreakPreview" topLeftCell="D52" zoomScale="25" zoomScaleNormal="70" zoomScaleSheetLayoutView="25" workbookViewId="0">
      <selection activeCell="A10" sqref="A10:F10"/>
    </sheetView>
  </sheetViews>
  <sheetFormatPr baseColWidth="10" defaultColWidth="11.453125" defaultRowHeight="13.5" x14ac:dyDescent="0.25"/>
  <cols>
    <col min="1" max="1" width="78.1796875" style="44" customWidth="1"/>
    <col min="2" max="3" width="50.7265625" style="44" customWidth="1"/>
    <col min="4" max="9" width="35.7265625" style="44" customWidth="1"/>
    <col min="10" max="10" width="70.7265625" style="44" customWidth="1"/>
    <col min="11" max="11" width="35.7265625" style="44" customWidth="1"/>
    <col min="12" max="12" width="70.7265625" style="44" customWidth="1"/>
    <col min="13" max="13" width="35.7265625" style="44" customWidth="1"/>
    <col min="14" max="14" width="70.7265625" style="44" customWidth="1"/>
    <col min="15" max="20" width="43.1796875" style="44" customWidth="1"/>
    <col min="21" max="21" width="27.453125" style="44" customWidth="1"/>
    <col min="22" max="16384" width="11.453125" style="44"/>
  </cols>
  <sheetData>
    <row r="1" spans="1:20" ht="71.25" customHeight="1" x14ac:dyDescent="0.25">
      <c r="A1" s="103" t="s">
        <v>57</v>
      </c>
      <c r="B1" s="534" t="str">
        <f>'MAPA DE RIESGOS'!C9</f>
        <v>30-Ene-23</v>
      </c>
      <c r="C1" s="535"/>
      <c r="D1" s="535"/>
      <c r="E1" s="535"/>
      <c r="F1" s="535"/>
      <c r="G1" s="535"/>
      <c r="H1" s="535"/>
      <c r="I1" s="535"/>
      <c r="J1" s="535"/>
      <c r="K1" s="535"/>
      <c r="L1" s="535"/>
      <c r="M1" s="535"/>
      <c r="N1" s="535"/>
      <c r="O1" s="535"/>
      <c r="P1" s="535"/>
      <c r="Q1" s="535"/>
      <c r="R1" s="535"/>
      <c r="S1" s="535"/>
      <c r="T1" s="536"/>
    </row>
    <row r="2" spans="1:20" ht="71.25" customHeight="1" x14ac:dyDescent="0.25">
      <c r="A2" s="103" t="s">
        <v>58</v>
      </c>
      <c r="B2" s="537" t="str">
        <f>'MAPA DE RIESGOS'!C7</f>
        <v>MEJORA CONTINUA</v>
      </c>
      <c r="C2" s="535"/>
      <c r="D2" s="535"/>
      <c r="E2" s="535"/>
      <c r="F2" s="535"/>
      <c r="G2" s="535"/>
      <c r="H2" s="535"/>
      <c r="I2" s="535"/>
      <c r="J2" s="535"/>
      <c r="K2" s="535"/>
      <c r="L2" s="535"/>
      <c r="M2" s="535"/>
      <c r="N2" s="535"/>
      <c r="O2" s="535"/>
      <c r="P2" s="535"/>
      <c r="Q2" s="535"/>
      <c r="R2" s="535"/>
      <c r="S2" s="535"/>
      <c r="T2" s="536"/>
    </row>
    <row r="3" spans="1:20" ht="71.25" customHeight="1" x14ac:dyDescent="0.25">
      <c r="A3" s="103" t="s">
        <v>59</v>
      </c>
      <c r="B3" s="537" t="str">
        <f>'MAPA DE RIESGOS'!D16</f>
        <v>JJSJSJSJSJ</v>
      </c>
      <c r="C3" s="535"/>
      <c r="D3" s="535"/>
      <c r="E3" s="535"/>
      <c r="F3" s="535"/>
      <c r="G3" s="535"/>
      <c r="H3" s="535"/>
      <c r="I3" s="535"/>
      <c r="J3" s="535"/>
      <c r="K3" s="535"/>
      <c r="L3" s="535"/>
      <c r="M3" s="535"/>
      <c r="N3" s="535"/>
      <c r="O3" s="535"/>
      <c r="P3" s="535"/>
      <c r="Q3" s="535"/>
      <c r="R3" s="535"/>
      <c r="S3" s="535"/>
      <c r="T3" s="536"/>
    </row>
    <row r="4" spans="1:20" ht="30" customHeight="1" x14ac:dyDescent="0.45">
      <c r="A4" s="28"/>
      <c r="B4" s="28"/>
      <c r="C4" s="29"/>
      <c r="D4" s="29"/>
      <c r="E4" s="29"/>
      <c r="F4" s="29"/>
      <c r="G4" s="29"/>
      <c r="H4" s="29"/>
      <c r="I4" s="29"/>
      <c r="J4" s="29"/>
      <c r="K4" s="29"/>
      <c r="L4" s="29"/>
      <c r="M4" s="29"/>
      <c r="N4" s="29"/>
      <c r="O4" s="45"/>
      <c r="P4" s="46"/>
      <c r="Q4" s="46"/>
      <c r="R4" s="46"/>
      <c r="S4" s="46"/>
      <c r="T4" s="46"/>
    </row>
    <row r="5" spans="1:20" ht="66" customHeight="1" x14ac:dyDescent="0.25">
      <c r="A5" s="523" t="s">
        <v>190</v>
      </c>
      <c r="B5" s="523"/>
      <c r="C5" s="523"/>
      <c r="D5" s="523"/>
      <c r="E5" s="523"/>
      <c r="F5" s="523"/>
      <c r="G5" s="523"/>
      <c r="H5" s="523"/>
      <c r="I5" s="523"/>
      <c r="J5" s="523"/>
      <c r="K5" s="523"/>
      <c r="L5" s="523"/>
      <c r="M5" s="523"/>
      <c r="N5" s="523"/>
      <c r="O5" s="523"/>
      <c r="P5" s="523"/>
      <c r="Q5" s="523"/>
      <c r="R5" s="523"/>
      <c r="S5" s="523"/>
      <c r="T5" s="523"/>
    </row>
    <row r="6" spans="1:20" ht="81" customHeight="1" x14ac:dyDescent="0.25">
      <c r="A6" s="104" t="s">
        <v>60</v>
      </c>
      <c r="B6" s="525" t="s">
        <v>34</v>
      </c>
      <c r="C6" s="527"/>
      <c r="D6" s="525" t="s">
        <v>162</v>
      </c>
      <c r="E6" s="526"/>
      <c r="F6" s="526"/>
      <c r="G6" s="526"/>
      <c r="H6" s="526"/>
      <c r="I6" s="526"/>
      <c r="J6" s="526"/>
      <c r="K6" s="526"/>
      <c r="L6" s="526"/>
      <c r="M6" s="526"/>
      <c r="N6" s="526"/>
      <c r="O6" s="526"/>
      <c r="P6" s="526"/>
      <c r="Q6" s="526"/>
      <c r="R6" s="526"/>
      <c r="S6" s="526"/>
      <c r="T6" s="527"/>
    </row>
    <row r="7" spans="1:20" ht="91.5" customHeight="1" x14ac:dyDescent="0.25">
      <c r="A7" s="92">
        <f>'MAPA DE RIESGOS'!A52</f>
        <v>0</v>
      </c>
      <c r="B7" s="538">
        <f>'MAPA DE RIESGOS'!C52</f>
        <v>0</v>
      </c>
      <c r="C7" s="539"/>
      <c r="D7" s="538">
        <f>'MAPA DE RIESGOS'!B52</f>
        <v>0</v>
      </c>
      <c r="E7" s="540"/>
      <c r="F7" s="540"/>
      <c r="G7" s="540"/>
      <c r="H7" s="540"/>
      <c r="I7" s="540"/>
      <c r="J7" s="540"/>
      <c r="K7" s="540"/>
      <c r="L7" s="540"/>
      <c r="M7" s="540"/>
      <c r="N7" s="540"/>
      <c r="O7" s="540"/>
      <c r="P7" s="540"/>
      <c r="Q7" s="540"/>
      <c r="R7" s="540"/>
      <c r="S7" s="540"/>
      <c r="T7" s="539"/>
    </row>
    <row r="8" spans="1:20" ht="90.75" customHeight="1" x14ac:dyDescent="0.25">
      <c r="A8" s="541"/>
      <c r="B8" s="541"/>
      <c r="C8" s="541"/>
      <c r="D8" s="541"/>
      <c r="E8" s="541"/>
      <c r="F8" s="541"/>
      <c r="G8" s="541"/>
      <c r="H8" s="541"/>
      <c r="I8" s="541"/>
      <c r="J8" s="541"/>
      <c r="K8" s="541"/>
      <c r="L8" s="541"/>
      <c r="M8" s="541"/>
      <c r="N8" s="541"/>
      <c r="O8" s="541"/>
      <c r="P8" s="541"/>
      <c r="Q8" s="541"/>
      <c r="R8" s="541"/>
      <c r="S8" s="541"/>
      <c r="T8" s="541"/>
    </row>
    <row r="9" spans="1:20" ht="60" customHeight="1" x14ac:dyDescent="0.25">
      <c r="A9" s="523" t="s">
        <v>61</v>
      </c>
      <c r="B9" s="523"/>
      <c r="C9" s="523"/>
      <c r="D9" s="523"/>
      <c r="E9" s="523"/>
      <c r="F9" s="523"/>
      <c r="G9" s="523"/>
      <c r="H9" s="523"/>
      <c r="I9" s="523"/>
      <c r="J9" s="523"/>
      <c r="K9" s="523"/>
      <c r="L9" s="523"/>
      <c r="M9" s="523"/>
      <c r="N9" s="523"/>
      <c r="O9" s="523"/>
      <c r="P9" s="523"/>
      <c r="Q9" s="523"/>
      <c r="R9" s="523"/>
      <c r="S9" s="523"/>
      <c r="T9" s="523"/>
    </row>
    <row r="10" spans="1:20" ht="100" customHeight="1" x14ac:dyDescent="0.25">
      <c r="A10" s="442" t="s">
        <v>140</v>
      </c>
      <c r="B10" s="442"/>
      <c r="C10" s="442"/>
      <c r="D10" s="442"/>
      <c r="E10" s="442"/>
      <c r="F10" s="442"/>
      <c r="G10" s="524">
        <f>'MAPA DE RIESGOS'!$G$52</f>
        <v>0</v>
      </c>
      <c r="H10" s="524"/>
      <c r="I10" s="524"/>
      <c r="J10" s="525" t="s">
        <v>62</v>
      </c>
      <c r="K10" s="526"/>
      <c r="L10" s="526"/>
      <c r="M10" s="526"/>
      <c r="N10" s="526"/>
      <c r="O10" s="526"/>
      <c r="P10" s="526"/>
      <c r="Q10" s="526"/>
      <c r="R10" s="526"/>
      <c r="S10" s="526"/>
      <c r="T10" s="527"/>
    </row>
    <row r="11" spans="1:20" ht="100" customHeight="1" x14ac:dyDescent="0.25">
      <c r="A11" s="442" t="s">
        <v>138</v>
      </c>
      <c r="B11" s="442"/>
      <c r="C11" s="442"/>
      <c r="D11" s="442"/>
      <c r="E11" s="442"/>
      <c r="F11" s="442"/>
      <c r="G11" s="528">
        <f>'MAPA DE RIESGOS'!$H$52</f>
        <v>0</v>
      </c>
      <c r="H11" s="528"/>
      <c r="I11" s="528"/>
      <c r="J11" s="529"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
      </c>
      <c r="K11" s="530"/>
      <c r="L11" s="530"/>
      <c r="M11" s="530"/>
      <c r="N11" s="530"/>
      <c r="O11" s="530"/>
      <c r="P11" s="530"/>
      <c r="Q11" s="530"/>
      <c r="R11" s="530"/>
      <c r="S11" s="530"/>
      <c r="T11" s="531"/>
    </row>
    <row r="12" spans="1:20" ht="47.25" customHeight="1" x14ac:dyDescent="0.45">
      <c r="A12" s="30"/>
      <c r="B12" s="30"/>
      <c r="C12" s="30"/>
      <c r="D12" s="31"/>
      <c r="E12" s="31"/>
      <c r="F12" s="32"/>
      <c r="G12" s="32"/>
      <c r="H12" s="32"/>
      <c r="I12" s="32"/>
      <c r="J12" s="32"/>
      <c r="K12" s="31"/>
      <c r="L12" s="31"/>
      <c r="M12" s="31"/>
      <c r="N12" s="31"/>
      <c r="O12" s="45"/>
      <c r="P12" s="46"/>
      <c r="Q12" s="46"/>
      <c r="R12" s="46"/>
      <c r="S12" s="46"/>
      <c r="T12" s="46"/>
    </row>
    <row r="13" spans="1:20" ht="73.5" customHeight="1" x14ac:dyDescent="0.25">
      <c r="A13" s="523" t="s">
        <v>72</v>
      </c>
      <c r="B13" s="523"/>
      <c r="C13" s="523"/>
      <c r="D13" s="523"/>
      <c r="E13" s="523"/>
      <c r="F13" s="523"/>
      <c r="G13" s="523"/>
      <c r="H13" s="523"/>
      <c r="I13" s="523"/>
      <c r="J13" s="523"/>
      <c r="K13" s="523"/>
      <c r="L13" s="523"/>
      <c r="M13" s="523"/>
      <c r="N13" s="523"/>
      <c r="O13" s="523"/>
      <c r="P13" s="523"/>
      <c r="Q13" s="523"/>
      <c r="R13" s="523"/>
      <c r="S13" s="523"/>
      <c r="T13" s="523"/>
    </row>
    <row r="14" spans="1:20" ht="73.5" customHeight="1" x14ac:dyDescent="0.25">
      <c r="A14" s="533" t="s">
        <v>73</v>
      </c>
      <c r="B14" s="533"/>
      <c r="C14" s="533"/>
      <c r="D14" s="533"/>
      <c r="E14" s="533"/>
      <c r="F14" s="533"/>
      <c r="G14" s="533"/>
      <c r="H14" s="533"/>
      <c r="I14" s="533"/>
      <c r="J14" s="533"/>
      <c r="K14" s="533"/>
      <c r="L14" s="533"/>
      <c r="M14" s="533"/>
      <c r="N14" s="533"/>
      <c r="O14" s="533"/>
      <c r="P14" s="533"/>
      <c r="Q14" s="533"/>
      <c r="R14" s="533"/>
      <c r="S14" s="533"/>
      <c r="T14" s="533"/>
    </row>
    <row r="15" spans="1:20" ht="72" customHeight="1" x14ac:dyDescent="0.25">
      <c r="A15" s="545" t="s">
        <v>191</v>
      </c>
      <c r="B15" s="546"/>
      <c r="C15" s="546"/>
      <c r="D15" s="546"/>
      <c r="E15" s="546"/>
      <c r="F15" s="547"/>
      <c r="G15" s="545" t="s">
        <v>168</v>
      </c>
      <c r="H15" s="546"/>
      <c r="I15" s="546"/>
      <c r="J15" s="546"/>
      <c r="K15" s="546"/>
      <c r="L15" s="546"/>
      <c r="M15" s="546"/>
      <c r="N15" s="547"/>
      <c r="O15" s="442" t="s">
        <v>142</v>
      </c>
      <c r="P15" s="442"/>
      <c r="Q15" s="442"/>
      <c r="R15" s="442"/>
      <c r="S15" s="442"/>
      <c r="T15" s="442"/>
    </row>
    <row r="16" spans="1:20" ht="30" customHeight="1" x14ac:dyDescent="0.25">
      <c r="A16" s="548"/>
      <c r="B16" s="549"/>
      <c r="C16" s="549"/>
      <c r="D16" s="549"/>
      <c r="E16" s="549"/>
      <c r="F16" s="550"/>
      <c r="G16" s="548"/>
      <c r="H16" s="549"/>
      <c r="I16" s="549"/>
      <c r="J16" s="549"/>
      <c r="K16" s="549"/>
      <c r="L16" s="549"/>
      <c r="M16" s="549"/>
      <c r="N16" s="550"/>
      <c r="O16" s="522" t="s">
        <v>1</v>
      </c>
      <c r="P16" s="522"/>
      <c r="Q16" s="522"/>
      <c r="R16" s="522" t="s">
        <v>0</v>
      </c>
      <c r="S16" s="522"/>
      <c r="T16" s="522"/>
    </row>
    <row r="17" spans="1:20" ht="54" customHeight="1" x14ac:dyDescent="0.25">
      <c r="A17" s="551"/>
      <c r="B17" s="552"/>
      <c r="C17" s="552"/>
      <c r="D17" s="552"/>
      <c r="E17" s="552"/>
      <c r="F17" s="553"/>
      <c r="G17" s="551"/>
      <c r="H17" s="552"/>
      <c r="I17" s="552"/>
      <c r="J17" s="552"/>
      <c r="K17" s="552"/>
      <c r="L17" s="552"/>
      <c r="M17" s="552"/>
      <c r="N17" s="553"/>
      <c r="O17" s="105" t="s">
        <v>166</v>
      </c>
      <c r="P17" s="105" t="s">
        <v>167</v>
      </c>
      <c r="Q17" s="105" t="s">
        <v>169</v>
      </c>
      <c r="R17" s="105" t="s">
        <v>166</v>
      </c>
      <c r="S17" s="105" t="s">
        <v>167</v>
      </c>
      <c r="T17" s="105" t="s">
        <v>169</v>
      </c>
    </row>
    <row r="18" spans="1:20" ht="49.5" customHeight="1" x14ac:dyDescent="0.45">
      <c r="A18" s="542">
        <f>'MAPA DE RIESGOS'!E52</f>
        <v>0</v>
      </c>
      <c r="B18" s="543"/>
      <c r="C18" s="543"/>
      <c r="D18" s="543"/>
      <c r="E18" s="543"/>
      <c r="F18" s="544"/>
      <c r="G18" s="114" t="s">
        <v>74</v>
      </c>
      <c r="H18" s="542">
        <f>'MAPA DE RIESGOS'!J52</f>
        <v>0</v>
      </c>
      <c r="I18" s="543"/>
      <c r="J18" s="543"/>
      <c r="K18" s="543"/>
      <c r="L18" s="543"/>
      <c r="M18" s="543"/>
      <c r="N18" s="543"/>
      <c r="O18" s="87"/>
      <c r="P18" s="87"/>
      <c r="Q18" s="86"/>
      <c r="R18" s="86"/>
      <c r="S18" s="86"/>
      <c r="T18" s="86"/>
    </row>
    <row r="19" spans="1:20" ht="50.15" customHeight="1" x14ac:dyDescent="0.45">
      <c r="A19" s="542">
        <f>'MAPA DE RIESGOS'!E53</f>
        <v>0</v>
      </c>
      <c r="B19" s="543"/>
      <c r="C19" s="543"/>
      <c r="D19" s="543"/>
      <c r="E19" s="543"/>
      <c r="F19" s="544"/>
      <c r="G19" s="114" t="s">
        <v>75</v>
      </c>
      <c r="H19" s="542">
        <f>'MAPA DE RIESGOS'!J53</f>
        <v>0</v>
      </c>
      <c r="I19" s="543"/>
      <c r="J19" s="543"/>
      <c r="K19" s="543"/>
      <c r="L19" s="543"/>
      <c r="M19" s="543"/>
      <c r="N19" s="543"/>
      <c r="O19" s="87"/>
      <c r="P19" s="87"/>
      <c r="Q19" s="86"/>
      <c r="R19" s="86"/>
      <c r="S19" s="86"/>
      <c r="T19" s="86"/>
    </row>
    <row r="20" spans="1:20" ht="50.15" customHeight="1" x14ac:dyDescent="0.45">
      <c r="A20" s="542">
        <f>'MAPA DE RIESGOS'!E54</f>
        <v>0</v>
      </c>
      <c r="B20" s="543"/>
      <c r="C20" s="543"/>
      <c r="D20" s="543"/>
      <c r="E20" s="543"/>
      <c r="F20" s="544"/>
      <c r="G20" s="114" t="s">
        <v>76</v>
      </c>
      <c r="H20" s="542">
        <f>'MAPA DE RIESGOS'!J54</f>
        <v>0</v>
      </c>
      <c r="I20" s="543"/>
      <c r="J20" s="543"/>
      <c r="K20" s="543"/>
      <c r="L20" s="543"/>
      <c r="M20" s="543"/>
      <c r="N20" s="543"/>
      <c r="O20" s="87"/>
      <c r="P20" s="87"/>
      <c r="Q20" s="86"/>
      <c r="R20" s="86"/>
      <c r="S20" s="86"/>
      <c r="T20" s="86"/>
    </row>
    <row r="21" spans="1:20" ht="50.15" customHeight="1" x14ac:dyDescent="0.45">
      <c r="A21" s="542">
        <f>'MAPA DE RIESGOS'!E55</f>
        <v>0</v>
      </c>
      <c r="B21" s="543"/>
      <c r="C21" s="543"/>
      <c r="D21" s="543"/>
      <c r="E21" s="543"/>
      <c r="F21" s="544"/>
      <c r="G21" s="114" t="s">
        <v>77</v>
      </c>
      <c r="H21" s="542">
        <f>'MAPA DE RIESGOS'!J55</f>
        <v>0</v>
      </c>
      <c r="I21" s="543"/>
      <c r="J21" s="543"/>
      <c r="K21" s="543"/>
      <c r="L21" s="543"/>
      <c r="M21" s="543"/>
      <c r="N21" s="543"/>
      <c r="O21" s="87"/>
      <c r="P21" s="87"/>
      <c r="Q21" s="86"/>
      <c r="R21" s="86"/>
      <c r="S21" s="86"/>
      <c r="T21" s="86"/>
    </row>
    <row r="22" spans="1:20" ht="50.15" customHeight="1" x14ac:dyDescent="0.45">
      <c r="A22" s="542">
        <f>'MAPA DE RIESGOS'!E56</f>
        <v>0</v>
      </c>
      <c r="B22" s="543"/>
      <c r="C22" s="543"/>
      <c r="D22" s="543"/>
      <c r="E22" s="543"/>
      <c r="F22" s="544"/>
      <c r="G22" s="114" t="s">
        <v>78</v>
      </c>
      <c r="H22" s="542">
        <f>'MAPA DE RIESGOS'!J56</f>
        <v>0</v>
      </c>
      <c r="I22" s="543"/>
      <c r="J22" s="543"/>
      <c r="K22" s="543"/>
      <c r="L22" s="543"/>
      <c r="M22" s="543"/>
      <c r="N22" s="543"/>
      <c r="O22" s="87"/>
      <c r="P22" s="87"/>
      <c r="Q22" s="86"/>
      <c r="R22" s="86"/>
      <c r="S22" s="86"/>
      <c r="T22" s="86"/>
    </row>
    <row r="23" spans="1:20" ht="30" customHeight="1" x14ac:dyDescent="0.45">
      <c r="A23" s="33"/>
      <c r="B23" s="33"/>
      <c r="C23" s="34"/>
      <c r="D23" s="34"/>
      <c r="E23" s="34"/>
      <c r="F23" s="34"/>
      <c r="G23" s="34"/>
      <c r="H23" s="34"/>
      <c r="I23" s="34"/>
      <c r="J23" s="34"/>
      <c r="K23" s="34"/>
      <c r="L23" s="34"/>
      <c r="M23" s="34"/>
      <c r="N23" s="34"/>
      <c r="O23" s="45"/>
      <c r="P23" s="46"/>
      <c r="Q23" s="46"/>
      <c r="R23" s="46"/>
      <c r="S23" s="46"/>
      <c r="T23" s="46"/>
    </row>
    <row r="24" spans="1:20" ht="30" customHeight="1" x14ac:dyDescent="0.25">
      <c r="A24" s="36"/>
      <c r="B24" s="36"/>
      <c r="C24" s="37"/>
      <c r="D24" s="37"/>
      <c r="E24" s="49"/>
      <c r="F24" s="49"/>
      <c r="G24" s="49"/>
      <c r="H24" s="49"/>
      <c r="I24" s="49"/>
      <c r="J24" s="38"/>
      <c r="K24" s="38"/>
      <c r="L24" s="39"/>
      <c r="M24" s="39"/>
      <c r="N24" s="40"/>
      <c r="O24" s="50"/>
      <c r="P24" s="51"/>
      <c r="Q24" s="51"/>
      <c r="R24" s="51"/>
      <c r="S24" s="51"/>
      <c r="T24" s="51"/>
    </row>
    <row r="25" spans="1:20" ht="54" customHeight="1" x14ac:dyDescent="0.25">
      <c r="A25" s="495" t="s">
        <v>170</v>
      </c>
      <c r="B25" s="495"/>
      <c r="C25" s="495"/>
      <c r="D25" s="495"/>
      <c r="E25" s="495"/>
      <c r="F25" s="495"/>
      <c r="G25" s="496"/>
      <c r="H25" s="107">
        <f>COUNTIF(O18:O22,"x")</f>
        <v>0</v>
      </c>
      <c r="I25" s="36"/>
      <c r="J25" s="36"/>
      <c r="K25" s="36"/>
      <c r="L25" s="39"/>
      <c r="M25" s="39"/>
      <c r="N25" s="52"/>
      <c r="O25" s="53"/>
      <c r="P25" s="54"/>
      <c r="Q25" s="54"/>
      <c r="R25" s="54"/>
      <c r="S25" s="54"/>
      <c r="T25" s="54"/>
    </row>
    <row r="26" spans="1:20" ht="54" customHeight="1" x14ac:dyDescent="0.25">
      <c r="A26" s="495" t="s">
        <v>171</v>
      </c>
      <c r="B26" s="495"/>
      <c r="C26" s="495"/>
      <c r="D26" s="495"/>
      <c r="E26" s="495"/>
      <c r="F26" s="495"/>
      <c r="G26" s="496"/>
      <c r="H26" s="107">
        <f>COUNTIF(P18:P22,"x")</f>
        <v>0</v>
      </c>
      <c r="I26" s="36"/>
      <c r="J26" s="36"/>
      <c r="K26" s="36"/>
      <c r="L26" s="39"/>
      <c r="M26" s="39"/>
      <c r="N26" s="52"/>
      <c r="O26" s="53"/>
      <c r="P26" s="54"/>
      <c r="Q26" s="54"/>
      <c r="R26" s="54"/>
      <c r="S26" s="54"/>
      <c r="T26" s="54"/>
    </row>
    <row r="27" spans="1:20" ht="54" customHeight="1" x14ac:dyDescent="0.25">
      <c r="A27" s="495" t="s">
        <v>172</v>
      </c>
      <c r="B27" s="495"/>
      <c r="C27" s="495"/>
      <c r="D27" s="495"/>
      <c r="E27" s="495"/>
      <c r="F27" s="495"/>
      <c r="G27" s="496"/>
      <c r="H27" s="107">
        <f>COUNTIF(Q18:Q22,"x")</f>
        <v>0</v>
      </c>
      <c r="I27" s="36"/>
      <c r="J27" s="36"/>
      <c r="K27" s="36"/>
      <c r="L27" s="39"/>
      <c r="M27" s="39"/>
      <c r="N27" s="52"/>
      <c r="O27" s="53"/>
      <c r="P27" s="54"/>
      <c r="Q27" s="54"/>
      <c r="R27" s="54"/>
      <c r="S27" s="54"/>
      <c r="T27" s="54"/>
    </row>
    <row r="28" spans="1:20" ht="54" customHeight="1" x14ac:dyDescent="0.45">
      <c r="A28" s="495" t="s">
        <v>173</v>
      </c>
      <c r="B28" s="495"/>
      <c r="C28" s="495"/>
      <c r="D28" s="495"/>
      <c r="E28" s="495"/>
      <c r="F28" s="495"/>
      <c r="G28" s="496"/>
      <c r="H28" s="107">
        <f>COUNTIF(R18:R22,"x")</f>
        <v>0</v>
      </c>
      <c r="I28" s="40"/>
      <c r="J28" s="40"/>
      <c r="K28" s="40"/>
      <c r="L28" s="55"/>
      <c r="M28" s="55"/>
      <c r="N28" s="55"/>
      <c r="O28" s="56"/>
      <c r="P28" s="57"/>
      <c r="Q28" s="57"/>
      <c r="R28" s="57"/>
      <c r="S28" s="57"/>
      <c r="T28" s="57"/>
    </row>
    <row r="29" spans="1:20" ht="54" customHeight="1" x14ac:dyDescent="0.45">
      <c r="A29" s="495" t="s">
        <v>174</v>
      </c>
      <c r="B29" s="495"/>
      <c r="C29" s="495"/>
      <c r="D29" s="495"/>
      <c r="E29" s="495"/>
      <c r="F29" s="495"/>
      <c r="G29" s="496"/>
      <c r="H29" s="107">
        <f>COUNTIF(S18:S22,"x")</f>
        <v>0</v>
      </c>
      <c r="I29" s="40"/>
      <c r="J29" s="40"/>
      <c r="K29" s="40"/>
      <c r="L29" s="55"/>
      <c r="M29" s="55"/>
      <c r="N29" s="55"/>
      <c r="O29" s="56"/>
      <c r="P29" s="57"/>
      <c r="Q29" s="57"/>
      <c r="R29" s="57"/>
      <c r="S29" s="57"/>
      <c r="T29" s="57"/>
    </row>
    <row r="30" spans="1:20" ht="54" customHeight="1" x14ac:dyDescent="0.45">
      <c r="A30" s="495" t="s">
        <v>175</v>
      </c>
      <c r="B30" s="495"/>
      <c r="C30" s="495"/>
      <c r="D30" s="495"/>
      <c r="E30" s="495"/>
      <c r="F30" s="495"/>
      <c r="G30" s="496"/>
      <c r="H30" s="107">
        <f>COUNTIF(T18:T22,"x")</f>
        <v>0</v>
      </c>
      <c r="I30" s="40"/>
      <c r="J30" s="40"/>
      <c r="K30" s="40"/>
      <c r="L30" s="55"/>
      <c r="M30" s="55"/>
      <c r="N30" s="55"/>
      <c r="O30" s="56"/>
      <c r="P30" s="57"/>
      <c r="Q30" s="57"/>
      <c r="R30" s="57"/>
      <c r="S30" s="57"/>
      <c r="T30" s="57"/>
    </row>
    <row r="31" spans="1:20" ht="30" customHeight="1" x14ac:dyDescent="0.45">
      <c r="A31" s="73"/>
      <c r="B31" s="73"/>
      <c r="C31" s="73"/>
      <c r="D31" s="73"/>
      <c r="E31" s="73"/>
      <c r="F31" s="73"/>
      <c r="G31" s="73"/>
      <c r="H31" s="61"/>
      <c r="I31" s="40"/>
      <c r="J31" s="40"/>
      <c r="K31" s="40"/>
      <c r="L31" s="55"/>
      <c r="M31" s="55"/>
      <c r="N31" s="55"/>
      <c r="O31" s="56"/>
      <c r="P31" s="57"/>
      <c r="Q31" s="57"/>
      <c r="R31" s="57"/>
      <c r="S31" s="57"/>
      <c r="T31" s="57"/>
    </row>
    <row r="32" spans="1:20" ht="78" customHeight="1" x14ac:dyDescent="0.25">
      <c r="A32" s="497" t="s">
        <v>79</v>
      </c>
      <c r="B32" s="497"/>
      <c r="C32" s="497"/>
      <c r="D32" s="497"/>
      <c r="E32" s="497"/>
      <c r="F32" s="497"/>
      <c r="G32" s="497"/>
      <c r="H32" s="497"/>
      <c r="I32" s="497"/>
      <c r="J32" s="497"/>
      <c r="K32" s="497"/>
      <c r="L32" s="497"/>
      <c r="M32" s="497"/>
      <c r="N32" s="497"/>
      <c r="O32" s="497"/>
      <c r="P32" s="497"/>
      <c r="Q32" s="497"/>
      <c r="R32" s="497"/>
      <c r="S32" s="497"/>
      <c r="T32" s="497"/>
    </row>
    <row r="33" spans="1:20" ht="78" customHeight="1" x14ac:dyDescent="0.25">
      <c r="A33" s="498" t="s">
        <v>154</v>
      </c>
      <c r="B33" s="499"/>
      <c r="C33" s="499"/>
      <c r="D33" s="499"/>
      <c r="E33" s="499"/>
      <c r="F33" s="499"/>
      <c r="G33" s="499"/>
      <c r="H33" s="499"/>
      <c r="I33" s="499"/>
      <c r="J33" s="499"/>
      <c r="K33" s="499"/>
      <c r="L33" s="499"/>
      <c r="M33" s="499"/>
      <c r="N33" s="499"/>
      <c r="O33" s="499"/>
      <c r="P33" s="499"/>
      <c r="Q33" s="499"/>
      <c r="R33" s="499"/>
      <c r="S33" s="499"/>
      <c r="T33" s="500"/>
    </row>
    <row r="34" spans="1:20" ht="106.5" customHeight="1" thickBot="1" x14ac:dyDescent="0.3">
      <c r="A34" s="470" t="s">
        <v>80</v>
      </c>
      <c r="B34" s="470"/>
      <c r="C34" s="470"/>
      <c r="D34" s="470"/>
      <c r="E34" s="470"/>
      <c r="F34" s="470"/>
      <c r="G34" s="470"/>
      <c r="H34" s="108" t="s">
        <v>81</v>
      </c>
      <c r="I34" s="109" t="s">
        <v>82</v>
      </c>
      <c r="J34" s="105" t="s">
        <v>144</v>
      </c>
      <c r="K34" s="109" t="s">
        <v>83</v>
      </c>
      <c r="L34" s="105" t="s">
        <v>144</v>
      </c>
      <c r="M34" s="109" t="s">
        <v>84</v>
      </c>
      <c r="N34" s="105" t="s">
        <v>144</v>
      </c>
      <c r="O34" s="105" t="s">
        <v>85</v>
      </c>
      <c r="P34" s="471" t="s">
        <v>144</v>
      </c>
      <c r="Q34" s="472"/>
      <c r="R34" s="105" t="s">
        <v>86</v>
      </c>
      <c r="S34" s="473" t="s">
        <v>144</v>
      </c>
      <c r="T34" s="473"/>
    </row>
    <row r="35" spans="1:20" ht="60" customHeight="1" x14ac:dyDescent="0.25">
      <c r="A35" s="478" t="s">
        <v>158</v>
      </c>
      <c r="B35" s="479"/>
      <c r="C35" s="479"/>
      <c r="D35" s="479"/>
      <c r="E35" s="480"/>
      <c r="F35" s="486" t="s">
        <v>108</v>
      </c>
      <c r="G35" s="487"/>
      <c r="H35" s="110">
        <v>15</v>
      </c>
      <c r="I35" s="469"/>
      <c r="J35" s="466"/>
      <c r="K35" s="469"/>
      <c r="L35" s="466"/>
      <c r="M35" s="469"/>
      <c r="N35" s="469"/>
      <c r="O35" s="469"/>
      <c r="P35" s="477"/>
      <c r="Q35" s="469"/>
      <c r="R35" s="469"/>
      <c r="S35" s="477"/>
      <c r="T35" s="469"/>
    </row>
    <row r="36" spans="1:20" ht="60" customHeight="1" thickBot="1" x14ac:dyDescent="0.3">
      <c r="A36" s="483"/>
      <c r="B36" s="484"/>
      <c r="C36" s="484"/>
      <c r="D36" s="484"/>
      <c r="E36" s="485"/>
      <c r="F36" s="490" t="s">
        <v>109</v>
      </c>
      <c r="G36" s="491"/>
      <c r="H36" s="111">
        <v>0</v>
      </c>
      <c r="I36" s="468"/>
      <c r="J36" s="468"/>
      <c r="K36" s="468"/>
      <c r="L36" s="468"/>
      <c r="M36" s="468"/>
      <c r="N36" s="468"/>
      <c r="O36" s="468"/>
      <c r="P36" s="465"/>
      <c r="Q36" s="466"/>
      <c r="R36" s="468"/>
      <c r="S36" s="465"/>
      <c r="T36" s="466"/>
    </row>
    <row r="37" spans="1:20" ht="60" customHeight="1" x14ac:dyDescent="0.25">
      <c r="A37" s="478" t="s">
        <v>161</v>
      </c>
      <c r="B37" s="479"/>
      <c r="C37" s="479"/>
      <c r="D37" s="479"/>
      <c r="E37" s="480"/>
      <c r="F37" s="486" t="s">
        <v>108</v>
      </c>
      <c r="G37" s="487"/>
      <c r="H37" s="110">
        <v>15</v>
      </c>
      <c r="I37" s="469"/>
      <c r="J37" s="469"/>
      <c r="K37" s="469"/>
      <c r="L37" s="469"/>
      <c r="M37" s="469"/>
      <c r="N37" s="469"/>
      <c r="O37" s="469"/>
      <c r="P37" s="477"/>
      <c r="Q37" s="469"/>
      <c r="R37" s="469"/>
      <c r="S37" s="477"/>
      <c r="T37" s="469"/>
    </row>
    <row r="38" spans="1:20" ht="60" customHeight="1" thickBot="1" x14ac:dyDescent="0.3">
      <c r="A38" s="483"/>
      <c r="B38" s="484"/>
      <c r="C38" s="484"/>
      <c r="D38" s="484"/>
      <c r="E38" s="485"/>
      <c r="F38" s="490" t="s">
        <v>109</v>
      </c>
      <c r="G38" s="491"/>
      <c r="H38" s="111">
        <v>0</v>
      </c>
      <c r="I38" s="468"/>
      <c r="J38" s="468"/>
      <c r="K38" s="468"/>
      <c r="L38" s="468"/>
      <c r="M38" s="468"/>
      <c r="N38" s="468"/>
      <c r="O38" s="468"/>
      <c r="P38" s="465"/>
      <c r="Q38" s="466"/>
      <c r="R38" s="468"/>
      <c r="S38" s="465"/>
      <c r="T38" s="466"/>
    </row>
    <row r="39" spans="1:20" ht="60" customHeight="1" x14ac:dyDescent="0.25">
      <c r="A39" s="478" t="s">
        <v>157</v>
      </c>
      <c r="B39" s="479"/>
      <c r="C39" s="479"/>
      <c r="D39" s="479"/>
      <c r="E39" s="480"/>
      <c r="F39" s="486" t="s">
        <v>87</v>
      </c>
      <c r="G39" s="487"/>
      <c r="H39" s="110">
        <v>15</v>
      </c>
      <c r="I39" s="469"/>
      <c r="J39" s="469"/>
      <c r="K39" s="469"/>
      <c r="L39" s="469"/>
      <c r="M39" s="469"/>
      <c r="N39" s="469"/>
      <c r="O39" s="469"/>
      <c r="P39" s="477"/>
      <c r="Q39" s="469"/>
      <c r="R39" s="469"/>
      <c r="S39" s="477"/>
      <c r="T39" s="469"/>
    </row>
    <row r="40" spans="1:20" ht="60" customHeight="1" thickBot="1" x14ac:dyDescent="0.3">
      <c r="A40" s="483"/>
      <c r="B40" s="484"/>
      <c r="C40" s="484"/>
      <c r="D40" s="484"/>
      <c r="E40" s="485"/>
      <c r="F40" s="490" t="s">
        <v>88</v>
      </c>
      <c r="G40" s="491"/>
      <c r="H40" s="111">
        <v>0</v>
      </c>
      <c r="I40" s="468"/>
      <c r="J40" s="468"/>
      <c r="K40" s="468"/>
      <c r="L40" s="468"/>
      <c r="M40" s="468"/>
      <c r="N40" s="468"/>
      <c r="O40" s="468"/>
      <c r="P40" s="465"/>
      <c r="Q40" s="466"/>
      <c r="R40" s="468"/>
      <c r="S40" s="465"/>
      <c r="T40" s="466"/>
    </row>
    <row r="41" spans="1:20" ht="60" customHeight="1" x14ac:dyDescent="0.25">
      <c r="A41" s="478" t="s">
        <v>164</v>
      </c>
      <c r="B41" s="479"/>
      <c r="C41" s="479"/>
      <c r="D41" s="479"/>
      <c r="E41" s="480"/>
      <c r="F41" s="486" t="s">
        <v>89</v>
      </c>
      <c r="G41" s="487"/>
      <c r="H41" s="110">
        <v>15</v>
      </c>
      <c r="I41" s="469"/>
      <c r="J41" s="469"/>
      <c r="K41" s="469"/>
      <c r="L41" s="469"/>
      <c r="M41" s="469"/>
      <c r="N41" s="469"/>
      <c r="O41" s="469"/>
      <c r="P41" s="477"/>
      <c r="Q41" s="469"/>
      <c r="R41" s="469"/>
      <c r="S41" s="477"/>
      <c r="T41" s="469"/>
    </row>
    <row r="42" spans="1:20" ht="60" customHeight="1" thickBot="1" x14ac:dyDescent="0.3">
      <c r="A42" s="492"/>
      <c r="B42" s="493"/>
      <c r="C42" s="493"/>
      <c r="D42" s="493"/>
      <c r="E42" s="494"/>
      <c r="F42" s="490" t="s">
        <v>90</v>
      </c>
      <c r="G42" s="491"/>
      <c r="H42" s="112">
        <v>10</v>
      </c>
      <c r="I42" s="466"/>
      <c r="J42" s="466"/>
      <c r="K42" s="466"/>
      <c r="L42" s="466"/>
      <c r="M42" s="466"/>
      <c r="N42" s="466"/>
      <c r="O42" s="466"/>
      <c r="P42" s="465"/>
      <c r="Q42" s="466"/>
      <c r="R42" s="466"/>
      <c r="S42" s="465"/>
      <c r="T42" s="466"/>
    </row>
    <row r="43" spans="1:20" ht="60" customHeight="1" thickBot="1" x14ac:dyDescent="0.3">
      <c r="A43" s="483"/>
      <c r="B43" s="484"/>
      <c r="C43" s="484"/>
      <c r="D43" s="484"/>
      <c r="E43" s="485"/>
      <c r="F43" s="490" t="s">
        <v>165</v>
      </c>
      <c r="G43" s="491"/>
      <c r="H43" s="111">
        <v>0</v>
      </c>
      <c r="I43" s="468"/>
      <c r="J43" s="468"/>
      <c r="K43" s="468"/>
      <c r="L43" s="468"/>
      <c r="M43" s="468"/>
      <c r="N43" s="468"/>
      <c r="O43" s="468"/>
      <c r="P43" s="465"/>
      <c r="Q43" s="466"/>
      <c r="R43" s="468"/>
      <c r="S43" s="465"/>
      <c r="T43" s="466"/>
    </row>
    <row r="44" spans="1:20" ht="60" customHeight="1" x14ac:dyDescent="0.25">
      <c r="A44" s="478" t="s">
        <v>163</v>
      </c>
      <c r="B44" s="479"/>
      <c r="C44" s="479"/>
      <c r="D44" s="479"/>
      <c r="E44" s="480"/>
      <c r="F44" s="486" t="s">
        <v>108</v>
      </c>
      <c r="G44" s="487"/>
      <c r="H44" s="110">
        <v>15</v>
      </c>
      <c r="I44" s="469"/>
      <c r="J44" s="469"/>
      <c r="K44" s="469"/>
      <c r="L44" s="469"/>
      <c r="M44" s="469"/>
      <c r="N44" s="469"/>
      <c r="O44" s="469"/>
      <c r="P44" s="477"/>
      <c r="Q44" s="469"/>
      <c r="R44" s="469"/>
      <c r="S44" s="477"/>
      <c r="T44" s="469"/>
    </row>
    <row r="45" spans="1:20" ht="60" customHeight="1" thickBot="1" x14ac:dyDescent="0.3">
      <c r="A45" s="483"/>
      <c r="B45" s="484"/>
      <c r="C45" s="484"/>
      <c r="D45" s="484"/>
      <c r="E45" s="485"/>
      <c r="F45" s="490" t="s">
        <v>109</v>
      </c>
      <c r="G45" s="491"/>
      <c r="H45" s="111">
        <v>0</v>
      </c>
      <c r="I45" s="468"/>
      <c r="J45" s="468"/>
      <c r="K45" s="468"/>
      <c r="L45" s="468"/>
      <c r="M45" s="468"/>
      <c r="N45" s="468"/>
      <c r="O45" s="468"/>
      <c r="P45" s="467"/>
      <c r="Q45" s="468"/>
      <c r="R45" s="468"/>
      <c r="S45" s="467"/>
      <c r="T45" s="468"/>
    </row>
    <row r="46" spans="1:20" ht="80.150000000000006" customHeight="1" x14ac:dyDescent="0.25">
      <c r="A46" s="478" t="s">
        <v>160</v>
      </c>
      <c r="B46" s="479"/>
      <c r="C46" s="479"/>
      <c r="D46" s="479"/>
      <c r="E46" s="480"/>
      <c r="F46" s="486" t="s">
        <v>91</v>
      </c>
      <c r="G46" s="487"/>
      <c r="H46" s="110">
        <v>15</v>
      </c>
      <c r="I46" s="469"/>
      <c r="J46" s="469"/>
      <c r="K46" s="469"/>
      <c r="L46" s="469"/>
      <c r="M46" s="469"/>
      <c r="N46" s="469"/>
      <c r="O46" s="469"/>
      <c r="P46" s="477"/>
      <c r="Q46" s="469"/>
      <c r="R46" s="469"/>
      <c r="S46" s="477"/>
      <c r="T46" s="469"/>
    </row>
    <row r="47" spans="1:20" ht="80.150000000000006" customHeight="1" thickBot="1" x14ac:dyDescent="0.3">
      <c r="A47" s="483"/>
      <c r="B47" s="484"/>
      <c r="C47" s="484"/>
      <c r="D47" s="484"/>
      <c r="E47" s="485"/>
      <c r="F47" s="490" t="s">
        <v>92</v>
      </c>
      <c r="G47" s="491"/>
      <c r="H47" s="111">
        <v>5</v>
      </c>
      <c r="I47" s="468"/>
      <c r="J47" s="468"/>
      <c r="K47" s="468"/>
      <c r="L47" s="468"/>
      <c r="M47" s="468"/>
      <c r="N47" s="468"/>
      <c r="O47" s="468"/>
      <c r="P47" s="467"/>
      <c r="Q47" s="468"/>
      <c r="R47" s="468"/>
      <c r="S47" s="467"/>
      <c r="T47" s="468"/>
    </row>
    <row r="48" spans="1:20" ht="60" customHeight="1" x14ac:dyDescent="0.25">
      <c r="A48" s="478" t="s">
        <v>179</v>
      </c>
      <c r="B48" s="479"/>
      <c r="C48" s="479"/>
      <c r="D48" s="479"/>
      <c r="E48" s="480"/>
      <c r="F48" s="486" t="s">
        <v>93</v>
      </c>
      <c r="G48" s="487"/>
      <c r="H48" s="110">
        <v>10</v>
      </c>
      <c r="I48" s="469"/>
      <c r="J48" s="469"/>
      <c r="K48" s="469"/>
      <c r="L48" s="469"/>
      <c r="M48" s="469"/>
      <c r="N48" s="469"/>
      <c r="O48" s="469"/>
      <c r="P48" s="465"/>
      <c r="Q48" s="466"/>
      <c r="R48" s="469"/>
      <c r="S48" s="465"/>
      <c r="T48" s="466"/>
    </row>
    <row r="49" spans="1:21" ht="60" customHeight="1" x14ac:dyDescent="0.25">
      <c r="A49" s="481"/>
      <c r="B49" s="443"/>
      <c r="C49" s="443"/>
      <c r="D49" s="443"/>
      <c r="E49" s="482"/>
      <c r="F49" s="488" t="s">
        <v>94</v>
      </c>
      <c r="G49" s="489"/>
      <c r="H49" s="113">
        <v>5</v>
      </c>
      <c r="I49" s="466"/>
      <c r="J49" s="466"/>
      <c r="K49" s="466"/>
      <c r="L49" s="466"/>
      <c r="M49" s="466"/>
      <c r="N49" s="466"/>
      <c r="O49" s="466"/>
      <c r="P49" s="465"/>
      <c r="Q49" s="466"/>
      <c r="R49" s="466"/>
      <c r="S49" s="465"/>
      <c r="T49" s="466"/>
    </row>
    <row r="50" spans="1:21" ht="60" customHeight="1" thickBot="1" x14ac:dyDescent="0.3">
      <c r="A50" s="483"/>
      <c r="B50" s="484"/>
      <c r="C50" s="484"/>
      <c r="D50" s="484"/>
      <c r="E50" s="485"/>
      <c r="F50" s="490" t="s">
        <v>95</v>
      </c>
      <c r="G50" s="491"/>
      <c r="H50" s="111">
        <v>0</v>
      </c>
      <c r="I50" s="468"/>
      <c r="J50" s="468"/>
      <c r="K50" s="468"/>
      <c r="L50" s="468"/>
      <c r="M50" s="468"/>
      <c r="N50" s="468"/>
      <c r="O50" s="468"/>
      <c r="P50" s="467"/>
      <c r="Q50" s="468"/>
      <c r="R50" s="468"/>
      <c r="S50" s="467"/>
      <c r="T50" s="468"/>
    </row>
    <row r="51" spans="1:21" ht="30" customHeight="1" x14ac:dyDescent="0.25">
      <c r="A51" s="459" t="s">
        <v>96</v>
      </c>
      <c r="B51" s="459"/>
      <c r="C51" s="459"/>
      <c r="D51" s="459"/>
      <c r="E51" s="459"/>
      <c r="F51" s="459"/>
      <c r="G51" s="459"/>
      <c r="H51" s="85">
        <f>H35+H37+H39+H41+H44+H46+H48</f>
        <v>100</v>
      </c>
      <c r="I51" s="460">
        <f>SUM(I35:I50)</f>
        <v>0</v>
      </c>
      <c r="J51" s="461"/>
      <c r="K51" s="460">
        <f>SUM(K35:K50)</f>
        <v>0</v>
      </c>
      <c r="L51" s="461"/>
      <c r="M51" s="460">
        <f>SUM(M35:M50)</f>
        <v>0</v>
      </c>
      <c r="N51" s="461"/>
      <c r="O51" s="458">
        <f>SUM(O35:O50)</f>
        <v>0</v>
      </c>
      <c r="P51" s="458"/>
      <c r="Q51" s="458"/>
      <c r="R51" s="458">
        <f>SUM(R35:R50)</f>
        <v>0</v>
      </c>
      <c r="S51" s="458"/>
      <c r="T51" s="458"/>
    </row>
    <row r="52" spans="1:21" ht="60" customHeight="1" x14ac:dyDescent="0.25">
      <c r="A52" s="442" t="s">
        <v>155</v>
      </c>
      <c r="B52" s="442"/>
      <c r="C52" s="442"/>
      <c r="D52" s="442"/>
      <c r="E52" s="442"/>
      <c r="F52" s="442"/>
      <c r="G52" s="442"/>
      <c r="H52" s="442"/>
      <c r="I52" s="442"/>
      <c r="J52" s="442"/>
      <c r="K52" s="442"/>
      <c r="L52" s="442"/>
      <c r="M52" s="442"/>
      <c r="N52" s="442"/>
      <c r="O52" s="442"/>
      <c r="P52" s="442"/>
      <c r="Q52" s="442"/>
      <c r="R52" s="442"/>
      <c r="S52" s="442"/>
      <c r="T52" s="442"/>
    </row>
    <row r="53" spans="1:21" ht="106.5" customHeight="1" x14ac:dyDescent="0.25">
      <c r="A53" s="470" t="s">
        <v>80</v>
      </c>
      <c r="B53" s="470"/>
      <c r="C53" s="470"/>
      <c r="D53" s="470"/>
      <c r="E53" s="470"/>
      <c r="F53" s="470"/>
      <c r="G53" s="470"/>
      <c r="H53" s="108" t="s">
        <v>81</v>
      </c>
      <c r="I53" s="109" t="s">
        <v>82</v>
      </c>
      <c r="J53" s="105" t="s">
        <v>144</v>
      </c>
      <c r="K53" s="109" t="s">
        <v>83</v>
      </c>
      <c r="L53" s="105" t="s">
        <v>144</v>
      </c>
      <c r="M53" s="109" t="s">
        <v>84</v>
      </c>
      <c r="N53" s="105" t="s">
        <v>144</v>
      </c>
      <c r="O53" s="105" t="s">
        <v>85</v>
      </c>
      <c r="P53" s="471" t="s">
        <v>144</v>
      </c>
      <c r="Q53" s="472"/>
      <c r="R53" s="105" t="s">
        <v>86</v>
      </c>
      <c r="S53" s="473" t="s">
        <v>144</v>
      </c>
      <c r="T53" s="473"/>
    </row>
    <row r="54" spans="1:21" ht="60" customHeight="1" x14ac:dyDescent="0.25">
      <c r="A54" s="443" t="s">
        <v>145</v>
      </c>
      <c r="B54" s="443"/>
      <c r="C54" s="443"/>
      <c r="D54" s="443"/>
      <c r="E54" s="443"/>
      <c r="F54" s="436" t="s">
        <v>159</v>
      </c>
      <c r="G54" s="436"/>
      <c r="H54" s="93">
        <v>100</v>
      </c>
      <c r="I54" s="462"/>
      <c r="J54" s="474"/>
      <c r="K54" s="462"/>
      <c r="L54" s="462"/>
      <c r="M54" s="462"/>
      <c r="N54" s="462"/>
      <c r="O54" s="462"/>
      <c r="P54" s="462"/>
      <c r="Q54" s="462"/>
      <c r="R54" s="462"/>
      <c r="S54" s="462"/>
      <c r="T54" s="462"/>
    </row>
    <row r="55" spans="1:21" ht="60" customHeight="1" x14ac:dyDescent="0.25">
      <c r="A55" s="443"/>
      <c r="B55" s="443"/>
      <c r="C55" s="443"/>
      <c r="D55" s="443"/>
      <c r="E55" s="443"/>
      <c r="F55" s="436" t="s">
        <v>146</v>
      </c>
      <c r="G55" s="436"/>
      <c r="H55" s="93">
        <v>50</v>
      </c>
      <c r="I55" s="462"/>
      <c r="J55" s="475"/>
      <c r="K55" s="462"/>
      <c r="L55" s="462"/>
      <c r="M55" s="462"/>
      <c r="N55" s="462"/>
      <c r="O55" s="462"/>
      <c r="P55" s="462"/>
      <c r="Q55" s="462"/>
      <c r="R55" s="462"/>
      <c r="S55" s="462"/>
      <c r="T55" s="462"/>
    </row>
    <row r="56" spans="1:21" ht="60" customHeight="1" x14ac:dyDescent="0.25">
      <c r="A56" s="443"/>
      <c r="B56" s="443"/>
      <c r="C56" s="443"/>
      <c r="D56" s="443"/>
      <c r="E56" s="443"/>
      <c r="F56" s="436" t="s">
        <v>147</v>
      </c>
      <c r="G56" s="436"/>
      <c r="H56" s="93">
        <v>0</v>
      </c>
      <c r="I56" s="462"/>
      <c r="J56" s="476"/>
      <c r="K56" s="462"/>
      <c r="L56" s="462"/>
      <c r="M56" s="462"/>
      <c r="N56" s="462"/>
      <c r="O56" s="462"/>
      <c r="P56" s="462"/>
      <c r="Q56" s="462"/>
      <c r="R56" s="462"/>
      <c r="S56" s="462"/>
      <c r="T56" s="462"/>
    </row>
    <row r="57" spans="1:21" ht="30" customHeight="1" x14ac:dyDescent="0.25">
      <c r="A57" s="463" t="s">
        <v>96</v>
      </c>
      <c r="B57" s="463"/>
      <c r="C57" s="463"/>
      <c r="D57" s="463"/>
      <c r="E57" s="463"/>
      <c r="F57" s="463"/>
      <c r="G57" s="463"/>
      <c r="H57" s="463"/>
      <c r="I57" s="464">
        <f>I54</f>
        <v>0</v>
      </c>
      <c r="J57" s="464"/>
      <c r="K57" s="464">
        <f>K54</f>
        <v>0</v>
      </c>
      <c r="L57" s="464"/>
      <c r="M57" s="464">
        <f>M54</f>
        <v>0</v>
      </c>
      <c r="N57" s="464"/>
      <c r="O57" s="458">
        <f>O54</f>
        <v>0</v>
      </c>
      <c r="P57" s="458"/>
      <c r="Q57" s="458"/>
      <c r="R57" s="458">
        <f>R54</f>
        <v>0</v>
      </c>
      <c r="S57" s="458"/>
      <c r="T57" s="458"/>
    </row>
    <row r="58" spans="1:21" ht="60" customHeight="1" x14ac:dyDescent="0.25">
      <c r="A58" s="442" t="s">
        <v>153</v>
      </c>
      <c r="B58" s="442"/>
      <c r="C58" s="442"/>
      <c r="D58" s="442"/>
      <c r="E58" s="442"/>
      <c r="F58" s="442"/>
      <c r="G58" s="442"/>
      <c r="H58" s="442"/>
      <c r="I58" s="442"/>
      <c r="J58" s="442"/>
      <c r="K58" s="442"/>
      <c r="L58" s="442"/>
      <c r="M58" s="442"/>
      <c r="N58" s="442"/>
      <c r="O58" s="442"/>
      <c r="P58" s="442"/>
      <c r="Q58" s="442"/>
      <c r="R58" s="442"/>
      <c r="S58" s="442"/>
      <c r="T58" s="442"/>
    </row>
    <row r="59" spans="1:21" ht="60" customHeight="1" x14ac:dyDescent="0.25">
      <c r="A59" s="443" t="s">
        <v>156</v>
      </c>
      <c r="B59" s="443"/>
      <c r="C59" s="443"/>
      <c r="D59" s="443"/>
      <c r="E59" s="443"/>
      <c r="F59" s="446" t="s">
        <v>150</v>
      </c>
      <c r="G59" s="447"/>
      <c r="H59" s="448"/>
      <c r="I59" s="449">
        <f>IF(OR(AND(I51&lt;=85,I57=100),AND(I51&lt;=85,I57=50)),0,IF(OR(AND(I51&gt;=95,I57=100)),100,IF(OR(AND(I51&gt;=95,I57=50),AND(I51&lt;=94,I57=100),AND(I51&gt;=86,I57=100),AND(I51&lt;=94,I57=50),AND(I51&gt;=86,I57=50)),50,IF(OR(AND(I51&gt;=95,I57=0),AND(I51&lt;=94,I57=0),AND(I51&gt;=86,I57=0),AND(I51&lt;=85,I57=0)),0))))</f>
        <v>0</v>
      </c>
      <c r="J59" s="450"/>
      <c r="K59" s="449">
        <f t="shared" ref="K59" si="0">IF(OR(AND(K51&lt;=85,K57=100),AND(K51&lt;=85,K57=50)),0,IF(OR(AND(K51&gt;=95,K57=100)),100,IF(OR(AND(K51&gt;=95,K57=50),AND(K51&lt;=94,K57=100),AND(K51&gt;=86,K57=100),AND(K51&lt;=94,K57=50),AND(K51&gt;=86,K57=50)),50,IF(OR(AND(K51&gt;=95,K57=0),AND(K51&lt;=94,K57=0),AND(K51&gt;=86,K57=0),AND(K51&lt;=85,K57=0)),0))))</f>
        <v>0</v>
      </c>
      <c r="L59" s="450"/>
      <c r="M59" s="449">
        <f t="shared" ref="M59" si="1">IF(OR(AND(M51&lt;=85,M57=100),AND(M51&lt;=85,M57=50)),0,IF(OR(AND(M51&gt;=95,M57=100)),100,IF(OR(AND(M51&gt;=95,M57=50),AND(M51&lt;=94,M57=100),AND(M51&gt;=86,M57=100),AND(M51&lt;=94,M57=50),AND(M51&gt;=86,M57=50)),50,IF(OR(AND(M51&gt;=95,M57=0),AND(M51&lt;=94,M57=0),AND(M51&gt;=86,M57=0),AND(M51&lt;=85,M57=0)),0))))</f>
        <v>0</v>
      </c>
      <c r="N59" s="450"/>
      <c r="O59" s="449" t="str">
        <f>IF(OR(AND(O51&lt;=85,O57=100),AND(O51&lt;=85,O57=50)),"0",IF(OR(AND(O51&gt;=95,O57=100)),"100",IF(OR(AND(O51&gt;=95,O57=50),AND(O51&lt;=94,O57=100),AND(O51&gt;=86,O57=100),AND(O51&lt;=94,O57=50),AND(O51&gt;=86,O57=50)),"50",IF(OR(AND(O51&gt;=95,O57=0),AND(O51&lt;=94,O57=0),AND(O51&gt;=86,O57=0),AND(O51&lt;=85,O57=0)),"0"))))</f>
        <v>0</v>
      </c>
      <c r="P59" s="455"/>
      <c r="Q59" s="455"/>
      <c r="R59" s="449" t="str">
        <f>IF(OR(AND(R51&lt;=85,R57=100),AND(R51&lt;=85,R57=50)),"0",IF(OR(AND(R51&gt;=95,R57=100)),"100",IF(OR(AND(R51&gt;=95,R57=50),AND(R51&lt;=94,R57=100),AND(R51&gt;=86,R57=100),AND(R51&lt;=94,R57=50),AND(R51&gt;=86,R57=50)),"50",IF(OR(AND(R51&gt;=95,R57=0),AND(R51&lt;=94,R57=0),AND(R51&gt;=86,R57=0),AND(R51&lt;=85,R57=0)),"0"))))</f>
        <v>0</v>
      </c>
      <c r="S59" s="455"/>
      <c r="T59" s="455"/>
    </row>
    <row r="60" spans="1:21" ht="60" customHeight="1" x14ac:dyDescent="0.25">
      <c r="A60" s="443"/>
      <c r="B60" s="443"/>
      <c r="C60" s="443"/>
      <c r="D60" s="443"/>
      <c r="E60" s="443"/>
      <c r="F60" s="446" t="s">
        <v>151</v>
      </c>
      <c r="G60" s="447"/>
      <c r="H60" s="448"/>
      <c r="I60" s="451"/>
      <c r="J60" s="452"/>
      <c r="K60" s="451"/>
      <c r="L60" s="452"/>
      <c r="M60" s="451"/>
      <c r="N60" s="452"/>
      <c r="O60" s="451"/>
      <c r="P60" s="456"/>
      <c r="Q60" s="456"/>
      <c r="R60" s="451"/>
      <c r="S60" s="456"/>
      <c r="T60" s="456"/>
    </row>
    <row r="61" spans="1:21" ht="60" customHeight="1" x14ac:dyDescent="0.25">
      <c r="A61" s="443"/>
      <c r="B61" s="443"/>
      <c r="C61" s="443"/>
      <c r="D61" s="443"/>
      <c r="E61" s="443"/>
      <c r="F61" s="446" t="s">
        <v>152</v>
      </c>
      <c r="G61" s="447"/>
      <c r="H61" s="448"/>
      <c r="I61" s="453"/>
      <c r="J61" s="454"/>
      <c r="K61" s="453"/>
      <c r="L61" s="454"/>
      <c r="M61" s="453"/>
      <c r="N61" s="454"/>
      <c r="O61" s="453"/>
      <c r="P61" s="457"/>
      <c r="Q61" s="457"/>
      <c r="R61" s="453"/>
      <c r="S61" s="457"/>
      <c r="T61" s="457"/>
    </row>
    <row r="62" spans="1:21" ht="60" customHeight="1" x14ac:dyDescent="0.65">
      <c r="A62" s="442" t="s">
        <v>148</v>
      </c>
      <c r="B62" s="442"/>
      <c r="C62" s="442"/>
      <c r="D62" s="442"/>
      <c r="E62" s="442"/>
      <c r="F62" s="442"/>
      <c r="G62" s="442"/>
      <c r="H62" s="442"/>
      <c r="I62" s="442"/>
      <c r="J62" s="442"/>
      <c r="K62" s="442"/>
      <c r="L62" s="442"/>
      <c r="M62" s="442"/>
      <c r="N62" s="442"/>
      <c r="O62" s="442"/>
      <c r="P62" s="442"/>
      <c r="Q62" s="442"/>
      <c r="R62" s="442"/>
      <c r="S62" s="442"/>
      <c r="T62" s="442"/>
      <c r="U62" s="89"/>
    </row>
    <row r="63" spans="1:21" ht="60" customHeight="1" x14ac:dyDescent="0.25">
      <c r="A63" s="443" t="s">
        <v>149</v>
      </c>
      <c r="B63" s="443"/>
      <c r="C63" s="443"/>
      <c r="D63" s="443"/>
      <c r="E63" s="443"/>
      <c r="F63" s="436" t="s">
        <v>150</v>
      </c>
      <c r="G63" s="436"/>
      <c r="H63" s="124">
        <v>100</v>
      </c>
      <c r="I63" s="444" t="str">
        <f>IF(SUM(I59:T61)=0,"BAJO",IF(SUM(I59:T61)/COUNTIF(I59:T61,"&gt;0")&lt;50,"BAJO",IF(SUM(I59:T61)/COUNTIF(I59:T61,"&gt;0")=100,"FUERTE",IF(SUM(I59:T61)/COUNTIF(I59:T61,"&gt;0")&lt;=99,"MODERADO"))))</f>
        <v>BAJO</v>
      </c>
      <c r="J63" s="444"/>
      <c r="K63" s="444"/>
      <c r="L63" s="444"/>
      <c r="M63" s="444"/>
      <c r="N63" s="444"/>
      <c r="O63" s="444"/>
      <c r="P63" s="444"/>
      <c r="Q63" s="444"/>
      <c r="R63" s="444"/>
      <c r="S63" s="444"/>
      <c r="T63" s="444"/>
    </row>
    <row r="64" spans="1:21" ht="60" customHeight="1" x14ac:dyDescent="0.25">
      <c r="A64" s="443"/>
      <c r="B64" s="443"/>
      <c r="C64" s="443"/>
      <c r="D64" s="443"/>
      <c r="E64" s="443"/>
      <c r="F64" s="436" t="s">
        <v>151</v>
      </c>
      <c r="G64" s="436"/>
      <c r="H64" s="124">
        <v>50</v>
      </c>
      <c r="I64" s="444"/>
      <c r="J64" s="444"/>
      <c r="K64" s="444"/>
      <c r="L64" s="444"/>
      <c r="M64" s="444"/>
      <c r="N64" s="444"/>
      <c r="O64" s="444"/>
      <c r="P64" s="444"/>
      <c r="Q64" s="444"/>
      <c r="R64" s="444"/>
      <c r="S64" s="444"/>
      <c r="T64" s="444"/>
    </row>
    <row r="65" spans="1:20" ht="60" customHeight="1" x14ac:dyDescent="0.25">
      <c r="A65" s="443"/>
      <c r="B65" s="443"/>
      <c r="C65" s="443"/>
      <c r="D65" s="443"/>
      <c r="E65" s="443"/>
      <c r="F65" s="436" t="s">
        <v>152</v>
      </c>
      <c r="G65" s="436"/>
      <c r="H65" s="124">
        <v>0</v>
      </c>
      <c r="I65" s="444"/>
      <c r="J65" s="444"/>
      <c r="K65" s="444"/>
      <c r="L65" s="444"/>
      <c r="M65" s="444"/>
      <c r="N65" s="444"/>
      <c r="O65" s="444"/>
      <c r="P65" s="444"/>
      <c r="Q65" s="444"/>
      <c r="R65" s="444"/>
      <c r="S65" s="444"/>
      <c r="T65" s="444"/>
    </row>
    <row r="66" spans="1:20" ht="30" customHeight="1" x14ac:dyDescent="0.45">
      <c r="A66" s="47"/>
      <c r="B66" s="47"/>
      <c r="C66" s="47"/>
      <c r="D66" s="35"/>
      <c r="E66" s="35"/>
      <c r="F66" s="35"/>
      <c r="G66" s="35"/>
      <c r="H66" s="35"/>
      <c r="I66" s="35"/>
      <c r="J66" s="35"/>
      <c r="K66" s="35"/>
      <c r="L66" s="35"/>
      <c r="M66" s="35"/>
      <c r="N66" s="35"/>
      <c r="O66" s="45"/>
      <c r="P66" s="46"/>
      <c r="Q66" s="46"/>
      <c r="R66" s="46"/>
      <c r="S66" s="46"/>
      <c r="T66" s="46"/>
    </row>
    <row r="67" spans="1:20" ht="30" customHeight="1" x14ac:dyDescent="0.25">
      <c r="A67" s="41"/>
      <c r="B67" s="41"/>
      <c r="C67" s="42"/>
      <c r="D67" s="42"/>
      <c r="E67" s="42"/>
      <c r="F67" s="42"/>
      <c r="G67" s="42"/>
      <c r="H67" s="42"/>
      <c r="I67" s="42"/>
      <c r="J67" s="91"/>
      <c r="K67" s="91"/>
      <c r="L67" s="58"/>
      <c r="M67" s="58"/>
      <c r="N67" s="50"/>
      <c r="O67" s="59"/>
      <c r="P67" s="48"/>
      <c r="Q67" s="48"/>
      <c r="R67" s="48"/>
      <c r="S67" s="48"/>
      <c r="T67" s="48"/>
    </row>
    <row r="68" spans="1:20" ht="30" customHeight="1" x14ac:dyDescent="0.25">
      <c r="A68" s="43"/>
      <c r="B68" s="43"/>
      <c r="C68" s="43"/>
      <c r="D68" s="43"/>
      <c r="E68" s="43"/>
      <c r="F68" s="43"/>
      <c r="G68" s="43"/>
      <c r="H68" s="43"/>
      <c r="I68" s="43"/>
      <c r="J68" s="43"/>
      <c r="K68" s="60"/>
      <c r="L68" s="60"/>
      <c r="M68" s="50"/>
      <c r="N68" s="50"/>
      <c r="O68" s="59"/>
      <c r="P68" s="59"/>
      <c r="Q68" s="59"/>
      <c r="R68" s="59"/>
      <c r="S68" s="59"/>
      <c r="T68" s="59"/>
    </row>
    <row r="69" spans="1:20" ht="69" customHeight="1" x14ac:dyDescent="0.25">
      <c r="A69" s="445" t="s">
        <v>97</v>
      </c>
      <c r="B69" s="445"/>
      <c r="C69" s="445"/>
      <c r="D69" s="445"/>
      <c r="E69" s="445"/>
      <c r="F69" s="445"/>
      <c r="G69" s="445"/>
      <c r="H69" s="445"/>
      <c r="I69" s="445"/>
      <c r="J69" s="445"/>
      <c r="K69" s="445"/>
      <c r="L69" s="445"/>
      <c r="M69" s="445"/>
      <c r="N69" s="445"/>
      <c r="O69" s="445"/>
      <c r="P69" s="445"/>
      <c r="Q69" s="445"/>
      <c r="R69" s="445"/>
      <c r="S69" s="445"/>
      <c r="T69" s="445"/>
    </row>
    <row r="70" spans="1:20" ht="30" customHeight="1" x14ac:dyDescent="0.45">
      <c r="A70" s="94"/>
      <c r="B70" s="94"/>
      <c r="C70" s="94"/>
      <c r="D70" s="94"/>
      <c r="E70" s="94"/>
      <c r="F70" s="94"/>
      <c r="G70" s="94"/>
      <c r="H70" s="94"/>
      <c r="I70" s="94"/>
      <c r="J70" s="94"/>
      <c r="K70" s="94"/>
      <c r="L70" s="94"/>
      <c r="M70" s="94"/>
      <c r="N70" s="94"/>
      <c r="O70" s="95"/>
      <c r="P70" s="96"/>
      <c r="Q70" s="96"/>
      <c r="R70" s="96"/>
      <c r="S70" s="96"/>
      <c r="T70" s="96"/>
    </row>
    <row r="71" spans="1:20" s="88" customFormat="1" ht="50.15" customHeight="1" x14ac:dyDescent="0.6">
      <c r="A71" s="435" t="s">
        <v>1</v>
      </c>
      <c r="B71" s="435"/>
      <c r="C71" s="435"/>
      <c r="D71" s="435"/>
      <c r="E71" s="435"/>
      <c r="F71" s="435"/>
      <c r="G71" s="435"/>
      <c r="H71" s="435"/>
      <c r="I71" s="435"/>
      <c r="J71" s="435"/>
      <c r="K71" s="435"/>
      <c r="L71" s="435"/>
      <c r="M71" s="435"/>
      <c r="N71" s="435"/>
      <c r="O71" s="435"/>
      <c r="P71" s="435"/>
      <c r="Q71" s="435"/>
      <c r="R71" s="435"/>
      <c r="S71" s="435"/>
      <c r="T71" s="435"/>
    </row>
    <row r="72" spans="1:20" s="88" customFormat="1" ht="50.15" customHeight="1" x14ac:dyDescent="0.6">
      <c r="A72" s="436" t="s">
        <v>98</v>
      </c>
      <c r="B72" s="436"/>
      <c r="C72" s="436"/>
      <c r="D72" s="436"/>
      <c r="E72" s="436"/>
      <c r="F72" s="436"/>
      <c r="G72" s="436"/>
      <c r="H72" s="436" t="s">
        <v>99</v>
      </c>
      <c r="I72" s="436"/>
      <c r="J72" s="436"/>
      <c r="K72" s="436"/>
      <c r="L72" s="436"/>
      <c r="M72" s="436"/>
      <c r="N72" s="436"/>
      <c r="O72" s="436" t="s">
        <v>100</v>
      </c>
      <c r="P72" s="436"/>
      <c r="Q72" s="436"/>
      <c r="R72" s="436"/>
      <c r="S72" s="436"/>
      <c r="T72" s="436"/>
    </row>
    <row r="73" spans="1:20" s="88" customFormat="1" ht="50.15" customHeight="1" x14ac:dyDescent="0.6">
      <c r="A73" s="437">
        <f>G10</f>
        <v>0</v>
      </c>
      <c r="B73" s="437"/>
      <c r="C73" s="437"/>
      <c r="D73" s="437"/>
      <c r="E73" s="437"/>
      <c r="F73" s="437"/>
      <c r="G73" s="437"/>
      <c r="H73" s="438">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438"/>
      <c r="J73" s="438"/>
      <c r="K73" s="438"/>
      <c r="L73" s="438"/>
      <c r="M73" s="438"/>
      <c r="N73" s="438"/>
      <c r="O73" s="439" t="str">
        <f>IF(A73-H73=0,"1",A73-H73)</f>
        <v>1</v>
      </c>
      <c r="P73" s="439"/>
      <c r="Q73" s="439"/>
      <c r="R73" s="439"/>
      <c r="S73" s="439"/>
      <c r="T73" s="439"/>
    </row>
    <row r="74" spans="1:20" s="88" customFormat="1" ht="50.15" customHeight="1" x14ac:dyDescent="0.6">
      <c r="A74" s="97"/>
      <c r="B74" s="97"/>
      <c r="C74" s="98"/>
      <c r="D74" s="98"/>
      <c r="E74" s="90"/>
      <c r="F74" s="99"/>
      <c r="G74" s="99"/>
      <c r="H74" s="99"/>
      <c r="I74" s="99"/>
      <c r="J74" s="99"/>
      <c r="K74" s="99"/>
      <c r="L74" s="99"/>
      <c r="M74" s="99"/>
      <c r="N74" s="99"/>
      <c r="O74" s="100"/>
      <c r="P74" s="101"/>
      <c r="Q74" s="101"/>
      <c r="R74" s="101"/>
      <c r="S74" s="101"/>
      <c r="T74" s="101"/>
    </row>
    <row r="75" spans="1:20" s="88" customFormat="1" ht="50.15" customHeight="1" x14ac:dyDescent="0.6">
      <c r="A75" s="440" t="s">
        <v>101</v>
      </c>
      <c r="B75" s="440"/>
      <c r="C75" s="440"/>
      <c r="D75" s="440"/>
      <c r="E75" s="440"/>
      <c r="F75" s="440"/>
      <c r="G75" s="440"/>
      <c r="H75" s="440"/>
      <c r="I75" s="440"/>
      <c r="J75" s="440"/>
      <c r="K75" s="440"/>
      <c r="L75" s="440"/>
      <c r="M75" s="440"/>
      <c r="N75" s="440"/>
      <c r="O75" s="440"/>
      <c r="P75" s="440"/>
      <c r="Q75" s="440"/>
      <c r="R75" s="440"/>
      <c r="S75" s="440"/>
      <c r="T75" s="440"/>
    </row>
    <row r="76" spans="1:20" s="88" customFormat="1" ht="50.15" customHeight="1" x14ac:dyDescent="0.6">
      <c r="A76" s="436" t="s">
        <v>102</v>
      </c>
      <c r="B76" s="436"/>
      <c r="C76" s="436"/>
      <c r="D76" s="436"/>
      <c r="E76" s="436"/>
      <c r="F76" s="436"/>
      <c r="G76" s="436"/>
      <c r="H76" s="436" t="s">
        <v>99</v>
      </c>
      <c r="I76" s="436"/>
      <c r="J76" s="436"/>
      <c r="K76" s="436"/>
      <c r="L76" s="436"/>
      <c r="M76" s="436"/>
      <c r="N76" s="436"/>
      <c r="O76" s="436" t="s">
        <v>103</v>
      </c>
      <c r="P76" s="436"/>
      <c r="Q76" s="436"/>
      <c r="R76" s="436"/>
      <c r="S76" s="436"/>
      <c r="T76" s="436"/>
    </row>
    <row r="77" spans="1:20" s="88" customFormat="1" ht="50.15" customHeight="1" x14ac:dyDescent="0.6">
      <c r="A77" s="437">
        <f>G11</f>
        <v>0</v>
      </c>
      <c r="B77" s="437"/>
      <c r="C77" s="437"/>
      <c r="D77" s="437"/>
      <c r="E77" s="437"/>
      <c r="F77" s="437"/>
      <c r="G77" s="437"/>
      <c r="H77" s="441">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441"/>
      <c r="J77" s="441"/>
      <c r="K77" s="441"/>
      <c r="L77" s="441"/>
      <c r="M77" s="441"/>
      <c r="N77" s="441"/>
      <c r="O77" s="437" t="str">
        <f>IF(A77-H77=0,"1",A77-H77)</f>
        <v>1</v>
      </c>
      <c r="P77" s="437"/>
      <c r="Q77" s="437"/>
      <c r="R77" s="437"/>
      <c r="S77" s="437"/>
      <c r="T77" s="437"/>
    </row>
    <row r="78" spans="1:20" s="88" customFormat="1" ht="50.15" customHeight="1" x14ac:dyDescent="0.6">
      <c r="A78" s="102"/>
      <c r="B78" s="102"/>
      <c r="C78" s="102"/>
      <c r="D78" s="102"/>
      <c r="E78" s="102"/>
      <c r="F78" s="99"/>
      <c r="G78" s="99"/>
      <c r="H78" s="99"/>
      <c r="I78" s="99"/>
      <c r="J78" s="99"/>
      <c r="K78" s="99"/>
      <c r="L78" s="99"/>
      <c r="M78" s="99"/>
      <c r="N78" s="99"/>
      <c r="O78" s="100"/>
      <c r="P78" s="101"/>
      <c r="Q78" s="101"/>
      <c r="R78" s="101"/>
      <c r="S78" s="101"/>
      <c r="T78" s="101"/>
    </row>
    <row r="79" spans="1:20" s="88" customFormat="1" ht="50.15" customHeight="1" x14ac:dyDescent="0.6">
      <c r="A79" s="435" t="s">
        <v>104</v>
      </c>
      <c r="B79" s="435"/>
      <c r="C79" s="435"/>
      <c r="D79" s="435"/>
      <c r="E79" s="435"/>
      <c r="F79" s="435"/>
      <c r="G79" s="435"/>
      <c r="H79" s="435"/>
      <c r="I79" s="435"/>
      <c r="J79" s="435"/>
      <c r="K79" s="435"/>
      <c r="L79" s="435"/>
      <c r="M79" s="435"/>
      <c r="N79" s="435"/>
      <c r="O79" s="435"/>
      <c r="P79" s="435"/>
      <c r="Q79" s="435"/>
      <c r="R79" s="435"/>
      <c r="S79" s="435"/>
      <c r="T79" s="435"/>
    </row>
    <row r="80" spans="1:20" s="88" customFormat="1" ht="50.15" customHeight="1" x14ac:dyDescent="0.6">
      <c r="A80" s="436" t="s">
        <v>100</v>
      </c>
      <c r="B80" s="436"/>
      <c r="C80" s="436"/>
      <c r="D80" s="436"/>
      <c r="E80" s="436"/>
      <c r="F80" s="436"/>
      <c r="G80" s="436"/>
      <c r="H80" s="436" t="s">
        <v>103</v>
      </c>
      <c r="I80" s="436"/>
      <c r="J80" s="436"/>
      <c r="K80" s="436"/>
      <c r="L80" s="436"/>
      <c r="M80" s="436"/>
      <c r="N80" s="436"/>
      <c r="O80" s="436" t="s">
        <v>105</v>
      </c>
      <c r="P80" s="436"/>
      <c r="Q80" s="436"/>
      <c r="R80" s="436"/>
      <c r="S80" s="436"/>
      <c r="T80" s="436"/>
    </row>
    <row r="81" spans="1:20" s="88" customFormat="1" ht="50.15" customHeight="1" x14ac:dyDescent="0.6">
      <c r="A81" s="437" t="str">
        <f>O73</f>
        <v>1</v>
      </c>
      <c r="B81" s="437"/>
      <c r="C81" s="437"/>
      <c r="D81" s="437"/>
      <c r="E81" s="437"/>
      <c r="F81" s="437"/>
      <c r="G81" s="437"/>
      <c r="H81" s="437" t="str">
        <f>O77</f>
        <v>1</v>
      </c>
      <c r="I81" s="437"/>
      <c r="J81" s="437"/>
      <c r="K81" s="437"/>
      <c r="L81" s="437"/>
      <c r="M81" s="437"/>
      <c r="N81" s="437"/>
      <c r="O81" s="438"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
      </c>
      <c r="P81" s="438"/>
      <c r="Q81" s="438"/>
      <c r="R81" s="438"/>
      <c r="S81" s="438"/>
      <c r="T81" s="438"/>
    </row>
    <row r="82" spans="1:20" x14ac:dyDescent="0.25">
      <c r="A82" s="25"/>
      <c r="B82" s="25"/>
      <c r="C82" s="25"/>
      <c r="D82" s="26"/>
      <c r="E82" s="26"/>
      <c r="F82" s="27"/>
      <c r="G82" s="27"/>
      <c r="H82" s="27"/>
      <c r="I82" s="27"/>
      <c r="J82" s="27"/>
      <c r="K82" s="27"/>
      <c r="L82" s="27"/>
      <c r="M82" s="27"/>
      <c r="N82" s="27"/>
      <c r="O82" s="62"/>
      <c r="P82" s="63"/>
      <c r="Q82" s="63"/>
      <c r="R82" s="63"/>
      <c r="S82" s="63"/>
      <c r="T82" s="63"/>
    </row>
  </sheetData>
  <mergeCells count="205">
    <mergeCell ref="B1:T1"/>
    <mergeCell ref="B2:T2"/>
    <mergeCell ref="B3:T3"/>
    <mergeCell ref="A5:T5"/>
    <mergeCell ref="B6:C6"/>
    <mergeCell ref="D6:T6"/>
    <mergeCell ref="B7:C7"/>
    <mergeCell ref="D7:T7"/>
    <mergeCell ref="A8:T8"/>
    <mergeCell ref="A9:T9"/>
    <mergeCell ref="A10:F10"/>
    <mergeCell ref="G10:I10"/>
    <mergeCell ref="J10:T10"/>
    <mergeCell ref="A11:F11"/>
    <mergeCell ref="G11:I11"/>
    <mergeCell ref="J11:T11"/>
    <mergeCell ref="A13:T13"/>
    <mergeCell ref="A14:T14"/>
    <mergeCell ref="A15:F17"/>
    <mergeCell ref="G15:N17"/>
    <mergeCell ref="O15:T15"/>
    <mergeCell ref="O16:Q16"/>
    <mergeCell ref="R16:T16"/>
    <mergeCell ref="A18:F18"/>
    <mergeCell ref="H18:N18"/>
    <mergeCell ref="A19:F19"/>
    <mergeCell ref="H19:N19"/>
    <mergeCell ref="S35:T36"/>
    <mergeCell ref="F36:G36"/>
    <mergeCell ref="A20:F20"/>
    <mergeCell ref="H20:N20"/>
    <mergeCell ref="A21:F21"/>
    <mergeCell ref="H21:N21"/>
    <mergeCell ref="A22:F22"/>
    <mergeCell ref="H22:N22"/>
    <mergeCell ref="A25:G25"/>
    <mergeCell ref="A26:G26"/>
    <mergeCell ref="A27:G27"/>
    <mergeCell ref="K37:K38"/>
    <mergeCell ref="L37:L38"/>
    <mergeCell ref="F38:G38"/>
    <mergeCell ref="M37:M38"/>
    <mergeCell ref="N37:N38"/>
    <mergeCell ref="A28:G28"/>
    <mergeCell ref="A29:G29"/>
    <mergeCell ref="A30:G30"/>
    <mergeCell ref="A32:T32"/>
    <mergeCell ref="A33:T33"/>
    <mergeCell ref="A34:G34"/>
    <mergeCell ref="P34:Q34"/>
    <mergeCell ref="S34:T34"/>
    <mergeCell ref="A35:E36"/>
    <mergeCell ref="F35:G35"/>
    <mergeCell ref="I35:I36"/>
    <mergeCell ref="J35:J36"/>
    <mergeCell ref="K35:K36"/>
    <mergeCell ref="L35:L36"/>
    <mergeCell ref="M35:M36"/>
    <mergeCell ref="N35:N36"/>
    <mergeCell ref="O35:O36"/>
    <mergeCell ref="P35:Q36"/>
    <mergeCell ref="R35:R36"/>
    <mergeCell ref="F42:G42"/>
    <mergeCell ref="F43:G43"/>
    <mergeCell ref="M41:M43"/>
    <mergeCell ref="O37:O38"/>
    <mergeCell ref="P37:Q38"/>
    <mergeCell ref="R37:R38"/>
    <mergeCell ref="S37:T38"/>
    <mergeCell ref="A39:E40"/>
    <mergeCell ref="F39:G39"/>
    <mergeCell ref="I39:I40"/>
    <mergeCell ref="J39:J40"/>
    <mergeCell ref="K39:K40"/>
    <mergeCell ref="L39:L40"/>
    <mergeCell ref="F40:G40"/>
    <mergeCell ref="M39:M40"/>
    <mergeCell ref="N39:N40"/>
    <mergeCell ref="O39:O40"/>
    <mergeCell ref="P39:Q40"/>
    <mergeCell ref="R39:R40"/>
    <mergeCell ref="S39:T40"/>
    <mergeCell ref="A37:E38"/>
    <mergeCell ref="F37:G37"/>
    <mergeCell ref="I37:I38"/>
    <mergeCell ref="J37:J38"/>
    <mergeCell ref="N41:N43"/>
    <mergeCell ref="O41:O43"/>
    <mergeCell ref="P41:Q43"/>
    <mergeCell ref="R41:R43"/>
    <mergeCell ref="S41:T43"/>
    <mergeCell ref="A44:E45"/>
    <mergeCell ref="F44:G44"/>
    <mergeCell ref="I44:I45"/>
    <mergeCell ref="J44:J45"/>
    <mergeCell ref="K44:K45"/>
    <mergeCell ref="L44:L45"/>
    <mergeCell ref="F45:G45"/>
    <mergeCell ref="M44:M45"/>
    <mergeCell ref="N44:N45"/>
    <mergeCell ref="O44:O45"/>
    <mergeCell ref="P44:Q45"/>
    <mergeCell ref="R44:R45"/>
    <mergeCell ref="S44:T45"/>
    <mergeCell ref="A41:E43"/>
    <mergeCell ref="F41:G41"/>
    <mergeCell ref="I41:I43"/>
    <mergeCell ref="J41:J43"/>
    <mergeCell ref="K41:K43"/>
    <mergeCell ref="L41:L43"/>
    <mergeCell ref="O46:O47"/>
    <mergeCell ref="P46:Q47"/>
    <mergeCell ref="R46:R47"/>
    <mergeCell ref="S46:T47"/>
    <mergeCell ref="A48:E50"/>
    <mergeCell ref="F48:G48"/>
    <mergeCell ref="I48:I50"/>
    <mergeCell ref="J48:J50"/>
    <mergeCell ref="K48:K50"/>
    <mergeCell ref="L48:L50"/>
    <mergeCell ref="F49:G49"/>
    <mergeCell ref="F50:G50"/>
    <mergeCell ref="A46:E47"/>
    <mergeCell ref="F46:G46"/>
    <mergeCell ref="I46:I47"/>
    <mergeCell ref="J46:J47"/>
    <mergeCell ref="K46:K47"/>
    <mergeCell ref="L46:L47"/>
    <mergeCell ref="F47:G47"/>
    <mergeCell ref="M46:M47"/>
    <mergeCell ref="N46:N47"/>
    <mergeCell ref="M48:M50"/>
    <mergeCell ref="N48:N50"/>
    <mergeCell ref="O48:O50"/>
    <mergeCell ref="P48:Q50"/>
    <mergeCell ref="R48:R50"/>
    <mergeCell ref="S48:T50"/>
    <mergeCell ref="K54:K56"/>
    <mergeCell ref="L54:L56"/>
    <mergeCell ref="R54:R56"/>
    <mergeCell ref="S54:T56"/>
    <mergeCell ref="A52:T52"/>
    <mergeCell ref="A53:G53"/>
    <mergeCell ref="P53:Q53"/>
    <mergeCell ref="S53:T53"/>
    <mergeCell ref="A54:E56"/>
    <mergeCell ref="F54:G54"/>
    <mergeCell ref="F55:G55"/>
    <mergeCell ref="F56:G56"/>
    <mergeCell ref="M54:M56"/>
    <mergeCell ref="N54:N56"/>
    <mergeCell ref="I54:I56"/>
    <mergeCell ref="J54:J56"/>
    <mergeCell ref="O57:Q57"/>
    <mergeCell ref="A51:G51"/>
    <mergeCell ref="I51:J51"/>
    <mergeCell ref="K51:L51"/>
    <mergeCell ref="M51:N51"/>
    <mergeCell ref="O54:O56"/>
    <mergeCell ref="P54:Q56"/>
    <mergeCell ref="O51:Q51"/>
    <mergeCell ref="R57:T57"/>
    <mergeCell ref="A57:H57"/>
    <mergeCell ref="I57:J57"/>
    <mergeCell ref="K57:L57"/>
    <mergeCell ref="M57:N57"/>
    <mergeCell ref="R51:T51"/>
    <mergeCell ref="A58:T58"/>
    <mergeCell ref="A59:E61"/>
    <mergeCell ref="F59:H59"/>
    <mergeCell ref="I59:J61"/>
    <mergeCell ref="K59:L61"/>
    <mergeCell ref="M59:N61"/>
    <mergeCell ref="O59:Q61"/>
    <mergeCell ref="R59:T61"/>
    <mergeCell ref="F60:H60"/>
    <mergeCell ref="F61:H61"/>
    <mergeCell ref="A62:T62"/>
    <mergeCell ref="A63:E65"/>
    <mergeCell ref="F63:G63"/>
    <mergeCell ref="I63:T65"/>
    <mergeCell ref="F64:G64"/>
    <mergeCell ref="F65:G65"/>
    <mergeCell ref="A69:T69"/>
    <mergeCell ref="A71:T71"/>
    <mergeCell ref="A72:G72"/>
    <mergeCell ref="H72:N72"/>
    <mergeCell ref="O72:T72"/>
    <mergeCell ref="A79:T79"/>
    <mergeCell ref="A80:G80"/>
    <mergeCell ref="H80:N80"/>
    <mergeCell ref="O80:T80"/>
    <mergeCell ref="A81:G81"/>
    <mergeCell ref="H81:N81"/>
    <mergeCell ref="O81:T81"/>
    <mergeCell ref="A73:G73"/>
    <mergeCell ref="H73:N73"/>
    <mergeCell ref="O73:T73"/>
    <mergeCell ref="A75:T75"/>
    <mergeCell ref="A76:G76"/>
    <mergeCell ref="H76:N76"/>
    <mergeCell ref="O76:T76"/>
    <mergeCell ref="A77:G77"/>
    <mergeCell ref="H77:N77"/>
    <mergeCell ref="O77:T77"/>
  </mergeCells>
  <conditionalFormatting sqref="J11">
    <cfRule type="expression" dxfId="157" priority="14" stopIfTrue="1">
      <formula>LEFT(J11,4)="ALTO"</formula>
    </cfRule>
    <cfRule type="expression" dxfId="156" priority="15" stopIfTrue="1">
      <formula>LEFT(J11,8)="MODERADO"</formula>
    </cfRule>
    <cfRule type="expression" dxfId="155" priority="16" stopIfTrue="1">
      <formula>LEFT(J11,7)="EXTREMO"</formula>
    </cfRule>
    <cfRule type="expression" dxfId="154" priority="17" stopIfTrue="1">
      <formula>LEFT(J11,4)="BAJO"</formula>
    </cfRule>
  </conditionalFormatting>
  <conditionalFormatting sqref="O81">
    <cfRule type="expression" dxfId="153" priority="10" stopIfTrue="1">
      <formula>LEFT(O81,4)="ALTO"</formula>
    </cfRule>
    <cfRule type="expression" dxfId="152" priority="11" stopIfTrue="1">
      <formula>LEFT(O81,8)="MODERADO"</formula>
    </cfRule>
    <cfRule type="expression" dxfId="151" priority="12" stopIfTrue="1">
      <formula>LEFT(O81,7)="EXTREMO"</formula>
    </cfRule>
    <cfRule type="expression" dxfId="150" priority="13" stopIfTrue="1">
      <formula>LEFT(O81,4)="BAJO"</formula>
    </cfRule>
  </conditionalFormatting>
  <conditionalFormatting sqref="I63:T65">
    <cfRule type="containsText" dxfId="149" priority="1" stopIfTrue="1" operator="containsText" text="Fuerte">
      <formula>NOT(ISERROR(SEARCH("Fuerte",I63)))</formula>
    </cfRule>
    <cfRule type="containsText" dxfId="148" priority="2" stopIfTrue="1" operator="containsText" text="Moderado">
      <formula>NOT(ISERROR(SEARCH("Moderado",I63)))</formula>
    </cfRule>
    <cfRule type="containsText" dxfId="147" priority="3" stopIfTrue="1" operator="containsText" text="BAJO">
      <formula>NOT(ISERROR(SEARCH("BAJO",I63)))</formula>
    </cfRule>
  </conditionalFormatting>
  <pageMargins left="0.7" right="0.7" top="0.75" bottom="0.75" header="0.3" footer="0.3"/>
  <pageSetup paperSize="9" scale="1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21</vt:i4>
      </vt:variant>
    </vt:vector>
  </HeadingPairs>
  <TitlesOfParts>
    <vt:vector size="32" baseType="lpstr">
      <vt:lpstr>MAPA DE RIESGOS</vt:lpstr>
      <vt:lpstr>R1 CO</vt:lpstr>
      <vt:lpstr>R1CO-Imp</vt:lpstr>
      <vt:lpstr>R2 CO</vt:lpstr>
      <vt:lpstr>R2CO-Imp</vt:lpstr>
      <vt:lpstr>R3 CO</vt:lpstr>
      <vt:lpstr>R3CO-Imp</vt:lpstr>
      <vt:lpstr>R4 CO</vt:lpstr>
      <vt:lpstr>R4CO-Imp</vt:lpstr>
      <vt:lpstr>R5 CO</vt:lpstr>
      <vt:lpstr>R5CO-Imp</vt:lpstr>
      <vt:lpstr>'MAPA DE RIESGOS'!Área_de_impresión</vt:lpstr>
      <vt:lpstr>'R1 CO'!Área_de_impresión</vt:lpstr>
      <vt:lpstr>'R1 PR'!Área_de_impresión</vt:lpstr>
      <vt:lpstr>'R1 PRY'!Área_de_impresión</vt:lpstr>
      <vt:lpstr>'R1 SI'!Área_de_impresión</vt:lpstr>
      <vt:lpstr>'R2 CO'!Área_de_impresión</vt:lpstr>
      <vt:lpstr>'R2 PR'!Área_de_impresión</vt:lpstr>
      <vt:lpstr>'R2 PRY'!Área_de_impresión</vt:lpstr>
      <vt:lpstr>'R2 SI'!Área_de_impresión</vt:lpstr>
      <vt:lpstr>'R3 CO'!Área_de_impresión</vt:lpstr>
      <vt:lpstr>'R3 PR'!Área_de_impresión</vt:lpstr>
      <vt:lpstr>'R3 PRY'!Área_de_impresión</vt:lpstr>
      <vt:lpstr>'R3 SI'!Área_de_impresión</vt:lpstr>
      <vt:lpstr>'R4 CO'!Área_de_impresión</vt:lpstr>
      <vt:lpstr>'R4 PR'!Área_de_impresión</vt:lpstr>
      <vt:lpstr>'R4 PRY'!Área_de_impresión</vt:lpstr>
      <vt:lpstr>'R4 SI'!Área_de_impresión</vt:lpstr>
      <vt:lpstr>'R5 CO'!Área_de_impresión</vt:lpstr>
      <vt:lpstr>'R5 PR'!Área_de_impresión</vt:lpstr>
      <vt:lpstr>'R5 PRY'!Área_de_impresión</vt:lpstr>
      <vt:lpstr>'R5 SI'!Área_de_impresión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Checa</dc:creator>
  <cp:lastModifiedBy>LENOVO_AlexCh</cp:lastModifiedBy>
  <dcterms:created xsi:type="dcterms:W3CDTF">2022-01-14T03:43:58Z</dcterms:created>
  <dcterms:modified xsi:type="dcterms:W3CDTF">2023-01-31T16:55:37Z</dcterms:modified>
</cp:coreProperties>
</file>