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opia" sheetId="1" r:id="rId1"/>
    <sheet name="ORIGINAL" sheetId="2" r:id="rId2"/>
  </sheets>
  <definedNames>
    <definedName name="_xlnm.Print_Area" localSheetId="0">'copia'!$A$1:$P$19</definedName>
  </definedNames>
  <calcPr fullCalcOnLoad="1"/>
</workbook>
</file>

<file path=xl/sharedStrings.xml><?xml version="1.0" encoding="utf-8"?>
<sst xmlns="http://schemas.openxmlformats.org/spreadsheetml/2006/main" count="158" uniqueCount="86">
  <si>
    <t>PLAN DE DESARROLLO  QUEREMOS MAS PODEMOS MAS 2008-2011</t>
  </si>
  <si>
    <t>EJE ESTRATEGICO EQUIDAD Y HUMANIDAD</t>
  </si>
  <si>
    <t>PROGRAMA VIVIENDA SOCIAL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</si>
  <si>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</si>
  <si>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</si>
  <si>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</si>
  <si>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</si>
  <si>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</si>
  <si>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</si>
  <si>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</si>
  <si>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</si>
  <si>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</si>
  <si>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</si>
  <si>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</si>
  <si>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</si>
  <si>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</si>
  <si>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Alto déficit de vivienda social en el Municipio de Pasto</t>
  </si>
  <si>
    <t>Disminuir el déficit de vivienda social en el Municipio de Pasto</t>
  </si>
  <si>
    <t xml:space="preserve">Mejoramiento de vivienda social en el sector rural. </t>
  </si>
  <si>
    <t xml:space="preserve">Se realizará 150 mejoramientos de vivienda social por año, para el sector rural </t>
  </si>
  <si>
    <t>Se construirá 150 viviendas sociales por año en el sector rural.</t>
  </si>
  <si>
    <t xml:space="preserve">Viviendas sociales construidas en el sector rural </t>
  </si>
  <si>
    <t>Se realizará 50 mejoramientos de vivienda social por año, para población rural en estado de desplazamiento.</t>
  </si>
  <si>
    <t xml:space="preserve">Viviendas sociales para población rural en estado de desplazamiento mejoradas. </t>
  </si>
  <si>
    <t>Mejoramiento de vivienda social en el sector urbano.</t>
  </si>
  <si>
    <t>Se realizará 200 mejoramientos de vivienda social por año para el sector urbano.</t>
  </si>
  <si>
    <t>Viviendas sociales del sector urbano mejoradas.</t>
  </si>
  <si>
    <t>Se construirá 520 viviendas sociales por año en el sector  urbano.</t>
  </si>
  <si>
    <t>Construcción de vivienda social en el sector urbano, con garantía de servicios públicos domiciliarios, equipamiento y urbanismo.</t>
  </si>
  <si>
    <t>Se construirá 250 viviendas sociales por año para población desplazada.</t>
  </si>
  <si>
    <t>Viviendas sociales construidas para población desplazada.</t>
  </si>
  <si>
    <t xml:space="preserve">Se reubicará anualmente 50 familias asentadas en zona de riesgo. </t>
  </si>
  <si>
    <t>Reubicación de familias en riesgo</t>
  </si>
  <si>
    <t>Implementación del Banco de Materiales</t>
  </si>
  <si>
    <t xml:space="preserve">Se implementará banco de materiales donde se trabajará materiales eléctricos, sanitarios y de construcción en general. </t>
  </si>
  <si>
    <t>Banco de materiales implementado.</t>
  </si>
  <si>
    <t>Implementación Banco de tierras.</t>
  </si>
  <si>
    <t>Se adquirirá 50 hectáreas de tierra.</t>
  </si>
  <si>
    <t>Hectáreas de tierra adquiridas.</t>
  </si>
  <si>
    <t>OBSERVACIONES</t>
  </si>
  <si>
    <t>T  O  T  A  L</t>
  </si>
  <si>
    <t>META PROGRAMADA 2011</t>
  </si>
  <si>
    <t>Presupuesto por Resultados. Municipio de Pasto.  2011</t>
  </si>
  <si>
    <t>COSTO POR META</t>
  </si>
  <si>
    <t>Ejecución proyecto</t>
  </si>
  <si>
    <t>Fecha inicio</t>
  </si>
  <si>
    <t>Fecha terminación</t>
  </si>
  <si>
    <t>Viviendas sociales mejoradas en el sector rural.</t>
  </si>
  <si>
    <t>Mejoramiento de vivienda social para población desplazada</t>
  </si>
  <si>
    <t>Viviendas sociales construidas en el sector urbano</t>
  </si>
  <si>
    <t>Construcción de viviendas sociales para población desplazada y en proceso de reinserción y /o reintegración.</t>
  </si>
  <si>
    <t>Se mejorará urbanísticamente 8  asentamientos subnormales.</t>
  </si>
  <si>
    <t>Asentamientos subnormales mejorados urbanísticamente.</t>
  </si>
  <si>
    <t>Mejoramiento urbanístico de asentamientos subnormales.</t>
  </si>
  <si>
    <t>OK</t>
  </si>
  <si>
    <t>Mejoramiento de vivienda social dispersa en el sector rural del Municipio de Pasto.</t>
  </si>
  <si>
    <t>Construcción de vivienda social dispersa en el sector rural del Municipio de Pasto.</t>
  </si>
  <si>
    <t>Mejoramiento de vivienda social dispersa en el sector rural para población en estado de desplazamiento del Municipio de Pasto.</t>
  </si>
  <si>
    <t>Mejoramiento de vivienda social dispersa en el sector urbano del Municipio de Pasto.</t>
  </si>
  <si>
    <t>Construcción de vivienda social para población en estado de desplazamiento Municipio de Pasto.</t>
  </si>
  <si>
    <t>Reubicación de familias que habitan en zonas de riesgo del Municipio de Pasto.</t>
  </si>
  <si>
    <t>Implementación banco de tierras para vivienda social en el Municipio de Pasto.</t>
  </si>
  <si>
    <t>INVIPASTO-BANCO AGRARIO-OIM-ACCION SOCIAL</t>
  </si>
  <si>
    <t>INVIPASTO-FONVIVIENDA-COMfAMILIAR-COMUNIDAD-FNA</t>
  </si>
  <si>
    <t>INVIPASTO-ACCION SOCIAL</t>
  </si>
  <si>
    <t>INVIPASTO-ALCALDIA MUNICIPAL DE PASTO  - COMUNIDAD</t>
  </si>
  <si>
    <t>DPAED -INVIPASTO</t>
  </si>
  <si>
    <t>INVIPASTO</t>
  </si>
  <si>
    <t>DIRECCION EJECUTIVA-SUBDIRECTOR TECNICO</t>
  </si>
  <si>
    <t>Construcción de vivienda social dispersa en el sector urbano</t>
  </si>
  <si>
    <t>Reubicación de familias en zona de riesgo.</t>
  </si>
  <si>
    <t>DIRECCION EJECUTIVA-SUBDIRECTOR TECNICO-PMA</t>
  </si>
  <si>
    <t>INVIPASTO-BANCO AGRARIO-CHF-OIM-ACH-PMA</t>
  </si>
  <si>
    <t>INVIPASTO-BANCO AGRARIO-CHF-ACH-OIM-ACCION SOCIAL-PMA</t>
  </si>
  <si>
    <t>INVIPASTO-FONVIVIENDA-COMFAMILIAR-COMUNIDAD-FNA-ACCION SOCIAL</t>
  </si>
  <si>
    <t>VALOR PROYECTO</t>
  </si>
  <si>
    <t>TOTAL META</t>
  </si>
  <si>
    <t>Mejoramiento urbanistico  de asentamientos subnormales en el  Municipio de Pasto.</t>
  </si>
  <si>
    <t>Esta en funcionamiento</t>
  </si>
  <si>
    <r>
      <t xml:space="preserve">Construcción de vivienda para reubicación de familias en zonas de riesgo en el Municipio de Pasto.
</t>
    </r>
    <r>
      <rPr>
        <b/>
        <sz val="11"/>
        <color indexed="10"/>
        <rFont val="Arial"/>
        <family val="2"/>
      </rPr>
      <t>2011520010004</t>
    </r>
    <r>
      <rPr>
        <sz val="11"/>
        <rFont val="Arial"/>
        <family val="2"/>
      </rPr>
      <t xml:space="preserve">
</t>
    </r>
  </si>
  <si>
    <r>
      <t xml:space="preserve">Construcción y mejoramiento de vivienda para población desplazada del Municipio de Pasto.
</t>
    </r>
    <r>
      <rPr>
        <b/>
        <sz val="11"/>
        <color indexed="10"/>
        <rFont val="Arial"/>
        <family val="2"/>
      </rPr>
      <t>2011520010005</t>
    </r>
  </si>
  <si>
    <r>
      <t xml:space="preserve">Construcción y mejoramiento de vivienda social en el sector rural del Municipio de Pasto.
</t>
    </r>
    <r>
      <rPr>
        <b/>
        <sz val="11"/>
        <color indexed="10"/>
        <rFont val="Arial"/>
        <family val="2"/>
      </rPr>
      <t>2011520010006</t>
    </r>
  </si>
  <si>
    <t>Dra Consuelo Santisteban - Directora INVIPASTO</t>
  </si>
  <si>
    <r>
      <t xml:space="preserve">Construcción y mejoramiento de vivienda social en el sector urbano del Municipio de Pasto.
</t>
    </r>
    <r>
      <rPr>
        <b/>
        <sz val="11"/>
        <color indexed="10"/>
        <rFont val="Arial"/>
        <family val="2"/>
      </rPr>
      <t>2010520010213</t>
    </r>
  </si>
  <si>
    <r>
      <t xml:space="preserve">Adquisición de terrenos para la implementación del banco de tierras para vivienda social en el Municipio de Pasto. </t>
    </r>
    <r>
      <rPr>
        <b/>
        <sz val="11"/>
        <color indexed="10"/>
        <rFont val="Arial"/>
        <family val="2"/>
      </rPr>
      <t>2011520010007</t>
    </r>
  </si>
  <si>
    <r>
      <t xml:space="preserve">Mejoramiento urbanistico  de asentamientos subnormales en el  Municipio de Pasto. </t>
    </r>
    <r>
      <rPr>
        <b/>
        <sz val="11"/>
        <color indexed="10"/>
        <rFont val="Arial"/>
        <family val="2"/>
      </rPr>
      <t>2011520010008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</si>
</sst>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;[Red]#,##0.0"/>
    <numFmt numFmtId="179" formatCode="#.##0"/>
    <numFmt numFmtId="180" formatCode="0;[Red]0"/>
    <numFmt numFmtId="181" formatCode="#,##0.000"/>
    <numFmt numFmtId="182" formatCode="#,##0.0"/>
    <numFmt numFmtId="183" formatCode="[$-409]dddd\,\ mmmm\ dd\,\ yyyy"/>
    <numFmt numFmtId="184" formatCode="m/d/yyyy;@"/>
    <numFmt numFmtId="185" formatCode="#,##0;[Red]#,##0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3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3" fontId="0" fillId="35" borderId="17" xfId="0" applyNumberFormat="1" applyFont="1" applyFill="1" applyBorder="1" applyAlignment="1">
      <alignment horizontal="center" vertical="center" wrapText="1"/>
    </xf>
    <xf numFmtId="3" fontId="0" fillId="35" borderId="16" xfId="0" applyNumberFormat="1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3" fontId="0" fillId="35" borderId="18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0" fontId="8" fillId="0" borderId="16" xfId="0" applyFont="1" applyBorder="1" applyAlignment="1">
      <alignment horizontal="justify" vertical="center" wrapText="1"/>
    </xf>
    <xf numFmtId="3" fontId="0" fillId="0" borderId="17" xfId="0" applyNumberFormat="1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 wrapText="1"/>
    </xf>
    <xf numFmtId="3" fontId="3" fillId="0" borderId="17" xfId="0" applyNumberFormat="1" applyFont="1" applyBorder="1" applyAlignment="1">
      <alignment horizontal="justify" vertical="center" wrapText="1"/>
    </xf>
    <xf numFmtId="3" fontId="0" fillId="35" borderId="17" xfId="0" applyNumberFormat="1" applyFont="1" applyFill="1" applyBorder="1" applyAlignment="1">
      <alignment horizontal="justify" vertical="center" wrapText="1"/>
    </xf>
    <xf numFmtId="3" fontId="1" fillId="35" borderId="17" xfId="0" applyNumberFormat="1" applyFont="1" applyFill="1" applyBorder="1" applyAlignment="1">
      <alignment horizontal="justify" vertical="center" wrapText="1"/>
    </xf>
    <xf numFmtId="0" fontId="1" fillId="35" borderId="17" xfId="0" applyFont="1" applyFill="1" applyBorder="1" applyAlignment="1">
      <alignment horizontal="justify" vertical="center" wrapText="1"/>
    </xf>
    <xf numFmtId="3" fontId="0" fillId="0" borderId="16" xfId="0" applyNumberFormat="1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3" fontId="1" fillId="35" borderId="16" xfId="0" applyNumberFormat="1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4" fontId="0" fillId="0" borderId="16" xfId="0" applyNumberFormat="1" applyFont="1" applyBorder="1" applyAlignment="1">
      <alignment horizontal="justify" vertical="center"/>
    </xf>
    <xf numFmtId="0" fontId="1" fillId="35" borderId="16" xfId="0" applyFont="1" applyFill="1" applyBorder="1" applyAlignment="1">
      <alignment horizontal="justify" vertical="center" wrapText="1"/>
    </xf>
    <xf numFmtId="178" fontId="0" fillId="0" borderId="18" xfId="0" applyNumberFormat="1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 wrapText="1"/>
    </xf>
    <xf numFmtId="3" fontId="1" fillId="35" borderId="18" xfId="0" applyNumberFormat="1" applyFont="1" applyFill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justify" vertical="center" wrapText="1"/>
    </xf>
    <xf numFmtId="178" fontId="0" fillId="0" borderId="16" xfId="0" applyNumberFormat="1" applyFont="1" applyBorder="1" applyAlignment="1">
      <alignment horizontal="justify" vertical="center"/>
    </xf>
    <xf numFmtId="0" fontId="1" fillId="35" borderId="18" xfId="0" applyFont="1" applyFill="1" applyBorder="1" applyAlignment="1">
      <alignment horizontal="justify" vertical="center" wrapText="1"/>
    </xf>
    <xf numFmtId="17" fontId="1" fillId="35" borderId="17" xfId="0" applyNumberFormat="1" applyFont="1" applyFill="1" applyBorder="1" applyAlignment="1">
      <alignment horizontal="center" vertical="center" wrapText="1"/>
    </xf>
    <xf numFmtId="17" fontId="1" fillId="35" borderId="16" xfId="0" applyNumberFormat="1" applyFont="1" applyFill="1" applyBorder="1" applyAlignment="1">
      <alignment horizontal="center" vertical="center" wrapText="1"/>
    </xf>
    <xf numFmtId="17" fontId="1" fillId="35" borderId="18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vertical="center" wrapText="1"/>
    </xf>
    <xf numFmtId="0" fontId="0" fillId="0" borderId="20" xfId="0" applyBorder="1" applyAlignment="1">
      <alignment/>
    </xf>
    <xf numFmtId="3" fontId="0" fillId="37" borderId="16" xfId="0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justify" vertical="center" wrapText="1"/>
    </xf>
    <xf numFmtId="0" fontId="1" fillId="37" borderId="16" xfId="0" applyFont="1" applyFill="1" applyBorder="1" applyAlignment="1">
      <alignment horizontal="justify" vertical="center" wrapText="1"/>
    </xf>
    <xf numFmtId="0" fontId="1" fillId="37" borderId="14" xfId="0" applyFont="1" applyFill="1" applyBorder="1" applyAlignment="1">
      <alignment horizontal="center" vertical="center" wrapText="1"/>
    </xf>
    <xf numFmtId="3" fontId="0" fillId="38" borderId="16" xfId="0" applyNumberFormat="1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justify" vertical="center" wrapText="1"/>
    </xf>
    <xf numFmtId="3" fontId="0" fillId="38" borderId="17" xfId="0" applyNumberFormat="1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justify" vertical="center"/>
    </xf>
    <xf numFmtId="0" fontId="7" fillId="38" borderId="18" xfId="0" applyFont="1" applyFill="1" applyBorder="1" applyAlignment="1">
      <alignment horizontal="justify" vertical="center" wrapText="1"/>
    </xf>
    <xf numFmtId="3" fontId="0" fillId="38" borderId="18" xfId="0" applyNumberFormat="1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justify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justify" vertical="center" wrapText="1"/>
    </xf>
    <xf numFmtId="0" fontId="7" fillId="37" borderId="16" xfId="0" applyFont="1" applyFill="1" applyBorder="1" applyAlignment="1">
      <alignment horizontal="justify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2" fillId="41" borderId="25" xfId="0" applyFont="1" applyFill="1" applyBorder="1" applyAlignment="1">
      <alignment horizontal="center" vertical="center"/>
    </xf>
    <xf numFmtId="0" fontId="1" fillId="42" borderId="21" xfId="0" applyFont="1" applyFill="1" applyBorder="1" applyAlignment="1">
      <alignment horizontal="center" vertical="center" wrapText="1"/>
    </xf>
    <xf numFmtId="0" fontId="1" fillId="42" borderId="22" xfId="0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 wrapText="1"/>
    </xf>
    <xf numFmtId="0" fontId="1" fillId="42" borderId="17" xfId="0" applyFont="1" applyFill="1" applyBorder="1" applyAlignment="1">
      <alignment horizontal="center" vertical="center" wrapText="1"/>
    </xf>
    <xf numFmtId="0" fontId="1" fillId="42" borderId="16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1" fillId="43" borderId="17" xfId="0" applyNumberFormat="1" applyFont="1" applyFill="1" applyBorder="1" applyAlignment="1">
      <alignment horizontal="center" vertical="center" wrapText="1"/>
    </xf>
    <xf numFmtId="49" fontId="1" fillId="43" borderId="16" xfId="0" applyNumberFormat="1" applyFont="1" applyFill="1" applyBorder="1" applyAlignment="1">
      <alignment horizontal="center" vertical="center" wrapText="1"/>
    </xf>
    <xf numFmtId="49" fontId="1" fillId="43" borderId="10" xfId="0" applyNumberFormat="1" applyFont="1" applyFill="1" applyBorder="1" applyAlignment="1">
      <alignment horizontal="center" vertical="center" wrapText="1"/>
    </xf>
    <xf numFmtId="0" fontId="0" fillId="43" borderId="27" xfId="0" applyFont="1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43" borderId="30" xfId="0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justify" vertical="center" wrapText="1"/>
    </xf>
    <xf numFmtId="0" fontId="7" fillId="38" borderId="16" xfId="0" applyFont="1" applyFill="1" applyBorder="1" applyAlignment="1">
      <alignment horizontal="justify" vertical="center" wrapText="1"/>
    </xf>
    <xf numFmtId="0" fontId="7" fillId="37" borderId="16" xfId="0" applyFont="1" applyFill="1" applyBorder="1" applyAlignment="1">
      <alignment horizontal="justify" vertical="center" wrapText="1"/>
    </xf>
    <xf numFmtId="3" fontId="3" fillId="38" borderId="17" xfId="0" applyNumberFormat="1" applyFont="1" applyFill="1" applyBorder="1" applyAlignment="1">
      <alignment horizontal="justify" vertical="center" wrapText="1"/>
    </xf>
    <xf numFmtId="3" fontId="3" fillId="38" borderId="16" xfId="0" applyNumberFormat="1" applyFont="1" applyFill="1" applyBorder="1" applyAlignment="1">
      <alignment horizontal="justify" vertical="center" wrapText="1"/>
    </xf>
    <xf numFmtId="0" fontId="3" fillId="37" borderId="16" xfId="0" applyFont="1" applyFill="1" applyBorder="1" applyAlignment="1">
      <alignment horizontal="justify" vertical="center" wrapText="1"/>
    </xf>
    <xf numFmtId="3" fontId="3" fillId="38" borderId="13" xfId="0" applyNumberFormat="1" applyFont="1" applyFill="1" applyBorder="1" applyAlignment="1">
      <alignment horizontal="justify" vertical="center" wrapText="1"/>
    </xf>
    <xf numFmtId="3" fontId="3" fillId="38" borderId="14" xfId="0" applyNumberFormat="1" applyFont="1" applyFill="1" applyBorder="1" applyAlignment="1">
      <alignment horizontal="justify" vertical="center" wrapText="1"/>
    </xf>
    <xf numFmtId="3" fontId="3" fillId="37" borderId="14" xfId="0" applyNumberFormat="1" applyFont="1" applyFill="1" applyBorder="1" applyAlignment="1">
      <alignment horizontal="justify" vertical="center" wrapText="1"/>
    </xf>
    <xf numFmtId="3" fontId="4" fillId="38" borderId="17" xfId="0" applyNumberFormat="1" applyFont="1" applyFill="1" applyBorder="1" applyAlignment="1">
      <alignment horizontal="center" vertical="center" wrapText="1"/>
    </xf>
    <xf numFmtId="3" fontId="4" fillId="38" borderId="16" xfId="0" applyNumberFormat="1" applyFont="1" applyFill="1" applyBorder="1" applyAlignment="1">
      <alignment horizontal="center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8" borderId="18" xfId="0" applyNumberFormat="1" applyFont="1" applyFill="1" applyBorder="1" applyAlignment="1">
      <alignment horizontal="justify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8" borderId="16" xfId="0" applyNumberFormat="1" applyFont="1" applyFill="1" applyBorder="1" applyAlignment="1">
      <alignment horizontal="center" vertical="center" wrapText="1"/>
    </xf>
    <xf numFmtId="17" fontId="5" fillId="38" borderId="17" xfId="0" applyNumberFormat="1" applyFont="1" applyFill="1" applyBorder="1" applyAlignment="1">
      <alignment horizontal="center" vertical="center" wrapText="1"/>
    </xf>
    <xf numFmtId="17" fontId="5" fillId="38" borderId="16" xfId="0" applyNumberFormat="1" applyFont="1" applyFill="1" applyBorder="1" applyAlignment="1">
      <alignment horizontal="center" vertical="center" wrapText="1"/>
    </xf>
    <xf numFmtId="17" fontId="5" fillId="37" borderId="16" xfId="0" applyNumberFormat="1" applyFont="1" applyFill="1" applyBorder="1" applyAlignment="1">
      <alignment horizontal="center" vertical="center" wrapText="1"/>
    </xf>
    <xf numFmtId="17" fontId="5" fillId="37" borderId="16" xfId="0" applyNumberFormat="1" applyFont="1" applyFill="1" applyBorder="1" applyAlignment="1">
      <alignment horizontal="center" vertical="center" wrapText="1"/>
    </xf>
    <xf numFmtId="17" fontId="5" fillId="38" borderId="16" xfId="0" applyNumberFormat="1" applyFont="1" applyFill="1" applyBorder="1" applyAlignment="1">
      <alignment horizontal="center" vertical="center" wrapText="1"/>
    </xf>
    <xf numFmtId="17" fontId="5" fillId="38" borderId="18" xfId="0" applyNumberFormat="1" applyFont="1" applyFill="1" applyBorder="1" applyAlignment="1">
      <alignment horizontal="center" vertical="center" wrapText="1"/>
    </xf>
    <xf numFmtId="0" fontId="27" fillId="38" borderId="17" xfId="0" applyFont="1" applyFill="1" applyBorder="1" applyAlignment="1">
      <alignment horizontal="center" vertical="center" wrapText="1"/>
    </xf>
    <xf numFmtId="0" fontId="27" fillId="38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"/>
  <sheetViews>
    <sheetView tabSelected="1" view="pageBreakPreview" zoomScale="60" zoomScaleNormal="85" zoomScalePageLayoutView="0" workbookViewId="0" topLeftCell="A2">
      <selection activeCell="I13" sqref="I13"/>
    </sheetView>
  </sheetViews>
  <sheetFormatPr defaultColWidth="11.421875" defaultRowHeight="12.75"/>
  <cols>
    <col min="1" max="1" width="14.421875" style="1" customWidth="1"/>
    <col min="2" max="2" width="15.8515625" style="1" customWidth="1"/>
    <col min="3" max="3" width="25.00390625" style="1" customWidth="1"/>
    <col min="4" max="4" width="25.140625" style="1" customWidth="1"/>
    <col min="5" max="5" width="25.00390625" style="1" customWidth="1"/>
    <col min="6" max="6" width="13.7109375" style="1" customWidth="1"/>
    <col min="7" max="7" width="27.28125" style="1" customWidth="1"/>
    <col min="8" max="8" width="19.57421875" style="1" customWidth="1"/>
    <col min="9" max="9" width="15.7109375" style="1" customWidth="1"/>
    <col min="10" max="10" width="20.140625" style="1" customWidth="1"/>
    <col min="11" max="11" width="18.00390625" style="1" bestFit="1" customWidth="1"/>
    <col min="12" max="12" width="20.00390625" style="1" customWidth="1"/>
    <col min="13" max="13" width="11.00390625" style="1" bestFit="1" customWidth="1"/>
    <col min="14" max="14" width="12.00390625" style="1" customWidth="1"/>
    <col min="15" max="15" width="17.8515625" style="1" customWidth="1"/>
    <col min="16" max="16" width="14.8515625" style="1" customWidth="1"/>
    <col min="17" max="16384" width="11.421875" style="1" customWidth="1"/>
  </cols>
  <sheetData>
    <row r="1" spans="1:6" ht="12">
      <c r="A1" s="69" t="s">
        <v>0</v>
      </c>
      <c r="B1" s="70"/>
      <c r="C1" s="71"/>
      <c r="D1" s="6"/>
      <c r="E1" s="6"/>
      <c r="F1" s="6"/>
    </row>
    <row r="2" spans="1:6" ht="12">
      <c r="A2" s="72" t="s">
        <v>42</v>
      </c>
      <c r="B2" s="73"/>
      <c r="C2" s="74"/>
      <c r="D2" s="6"/>
      <c r="E2" s="6"/>
      <c r="F2" s="6"/>
    </row>
    <row r="3" spans="1:6" ht="12">
      <c r="A3" s="75" t="s">
        <v>1</v>
      </c>
      <c r="B3" s="76"/>
      <c r="C3" s="77"/>
      <c r="D3" s="6"/>
      <c r="E3" s="2"/>
      <c r="F3" s="2"/>
    </row>
    <row r="4" spans="1:52" s="3" customFormat="1" ht="12.75" thickBot="1">
      <c r="A4" s="78" t="s">
        <v>2</v>
      </c>
      <c r="B4" s="79"/>
      <c r="C4" s="80"/>
      <c r="D4" s="20" t="s">
        <v>54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3" customFormat="1" ht="12.75" thickBot="1">
      <c r="A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75" s="3" customFormat="1" ht="12">
      <c r="A6" s="81" t="s">
        <v>3</v>
      </c>
      <c r="B6" s="84" t="s">
        <v>4</v>
      </c>
      <c r="C6" s="84" t="s">
        <v>5</v>
      </c>
      <c r="D6" s="87" t="s">
        <v>6</v>
      </c>
      <c r="E6" s="87" t="s">
        <v>7</v>
      </c>
      <c r="F6" s="90" t="s">
        <v>41</v>
      </c>
      <c r="G6" s="90" t="s">
        <v>8</v>
      </c>
      <c r="H6" s="90" t="s">
        <v>9</v>
      </c>
      <c r="I6" s="90"/>
      <c r="J6" s="90"/>
      <c r="K6" s="90"/>
      <c r="L6" s="96" t="s">
        <v>75</v>
      </c>
      <c r="M6" s="99" t="s">
        <v>44</v>
      </c>
      <c r="N6" s="100"/>
      <c r="O6" s="103" t="s">
        <v>10</v>
      </c>
      <c r="P6" s="106" t="s">
        <v>39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s="4" customFormat="1" ht="12">
      <c r="A7" s="82"/>
      <c r="B7" s="85"/>
      <c r="C7" s="85"/>
      <c r="D7" s="88"/>
      <c r="E7" s="88"/>
      <c r="F7" s="91"/>
      <c r="G7" s="91"/>
      <c r="H7" s="91" t="s">
        <v>11</v>
      </c>
      <c r="I7" s="91" t="s">
        <v>12</v>
      </c>
      <c r="J7" s="91"/>
      <c r="K7" s="91" t="s">
        <v>76</v>
      </c>
      <c r="L7" s="97"/>
      <c r="M7" s="101"/>
      <c r="N7" s="102"/>
      <c r="O7" s="104"/>
      <c r="P7" s="10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s="4" customFormat="1" ht="26.25" thickBot="1">
      <c r="A8" s="83"/>
      <c r="B8" s="86"/>
      <c r="C8" s="86"/>
      <c r="D8" s="89"/>
      <c r="E8" s="21" t="s">
        <v>13</v>
      </c>
      <c r="F8" s="92"/>
      <c r="G8" s="92"/>
      <c r="H8" s="92"/>
      <c r="I8" s="5" t="s">
        <v>14</v>
      </c>
      <c r="J8" s="5" t="s">
        <v>15</v>
      </c>
      <c r="K8" s="92"/>
      <c r="L8" s="98"/>
      <c r="M8" s="11" t="s">
        <v>45</v>
      </c>
      <c r="N8" s="11" t="s">
        <v>46</v>
      </c>
      <c r="O8" s="105"/>
      <c r="P8" s="10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16" s="12" customFormat="1" ht="51">
      <c r="A9" s="109" t="s">
        <v>16</v>
      </c>
      <c r="B9" s="112" t="s">
        <v>17</v>
      </c>
      <c r="C9" s="115" t="s">
        <v>18</v>
      </c>
      <c r="D9" s="18" t="s">
        <v>19</v>
      </c>
      <c r="E9" s="18" t="s">
        <v>47</v>
      </c>
      <c r="F9" s="30">
        <v>150</v>
      </c>
      <c r="G9" s="119" t="s">
        <v>81</v>
      </c>
      <c r="H9" s="59">
        <v>100000000</v>
      </c>
      <c r="I9" s="59"/>
      <c r="J9" s="122" t="s">
        <v>72</v>
      </c>
      <c r="K9" s="59">
        <f aca="true" t="shared" si="0" ref="K9:K18">H9+I9</f>
        <v>100000000</v>
      </c>
      <c r="L9" s="128">
        <f>SUM(K9:K10)</f>
        <v>217000000</v>
      </c>
      <c r="M9" s="134">
        <v>40544</v>
      </c>
      <c r="N9" s="134">
        <v>40908</v>
      </c>
      <c r="O9" s="140" t="s">
        <v>82</v>
      </c>
      <c r="P9" s="125"/>
    </row>
    <row r="10" spans="1:16" s="12" customFormat="1" ht="38.25">
      <c r="A10" s="110"/>
      <c r="B10" s="113"/>
      <c r="C10" s="116"/>
      <c r="D10" s="16" t="s">
        <v>20</v>
      </c>
      <c r="E10" s="16" t="s">
        <v>21</v>
      </c>
      <c r="F10" s="36">
        <v>150</v>
      </c>
      <c r="G10" s="120"/>
      <c r="H10" s="57">
        <v>117000000</v>
      </c>
      <c r="I10" s="57"/>
      <c r="J10" s="123"/>
      <c r="K10" s="57">
        <f t="shared" si="0"/>
        <v>117000000</v>
      </c>
      <c r="L10" s="129"/>
      <c r="M10" s="135"/>
      <c r="N10" s="135"/>
      <c r="O10" s="141"/>
      <c r="P10" s="126"/>
    </row>
    <row r="11" spans="1:16" s="12" customFormat="1" ht="51">
      <c r="A11" s="110"/>
      <c r="B11" s="113"/>
      <c r="C11" s="16" t="s">
        <v>24</v>
      </c>
      <c r="D11" s="16" t="s">
        <v>25</v>
      </c>
      <c r="E11" s="16" t="s">
        <v>26</v>
      </c>
      <c r="F11" s="36">
        <v>200</v>
      </c>
      <c r="G11" s="121" t="s">
        <v>83</v>
      </c>
      <c r="H11" s="53">
        <v>340000000</v>
      </c>
      <c r="I11" s="53"/>
      <c r="J11" s="124" t="s">
        <v>63</v>
      </c>
      <c r="K11" s="53">
        <f t="shared" si="0"/>
        <v>340000000</v>
      </c>
      <c r="L11" s="130">
        <f>SUM(K11:K12)</f>
        <v>880000000</v>
      </c>
      <c r="M11" s="136">
        <v>40544</v>
      </c>
      <c r="N11" s="136">
        <v>40908</v>
      </c>
      <c r="O11" s="141"/>
      <c r="P11" s="127"/>
    </row>
    <row r="12" spans="1:16" s="12" customFormat="1" ht="63.75">
      <c r="A12" s="110"/>
      <c r="B12" s="113"/>
      <c r="C12" s="16" t="s">
        <v>28</v>
      </c>
      <c r="D12" s="16" t="s">
        <v>27</v>
      </c>
      <c r="E12" s="16" t="s">
        <v>49</v>
      </c>
      <c r="F12" s="36">
        <v>520</v>
      </c>
      <c r="G12" s="121"/>
      <c r="H12" s="53">
        <v>540000000</v>
      </c>
      <c r="I12" s="53"/>
      <c r="J12" s="124"/>
      <c r="K12" s="53">
        <f t="shared" si="0"/>
        <v>540000000</v>
      </c>
      <c r="L12" s="130"/>
      <c r="M12" s="136">
        <v>40544</v>
      </c>
      <c r="N12" s="136">
        <v>40908</v>
      </c>
      <c r="O12" s="141"/>
      <c r="P12" s="127"/>
    </row>
    <row r="13" spans="1:16" s="12" customFormat="1" ht="63.75">
      <c r="A13" s="110"/>
      <c r="B13" s="113"/>
      <c r="C13" s="17" t="s">
        <v>50</v>
      </c>
      <c r="D13" s="16" t="s">
        <v>29</v>
      </c>
      <c r="E13" s="16" t="s">
        <v>30</v>
      </c>
      <c r="F13" s="36">
        <v>250</v>
      </c>
      <c r="G13" s="120" t="s">
        <v>80</v>
      </c>
      <c r="H13" s="57">
        <v>200000000</v>
      </c>
      <c r="I13" s="57"/>
      <c r="J13" s="123" t="s">
        <v>62</v>
      </c>
      <c r="K13" s="57">
        <f t="shared" si="0"/>
        <v>200000000</v>
      </c>
      <c r="L13" s="129">
        <f>SUM(K13:K14)</f>
        <v>264000000</v>
      </c>
      <c r="M13" s="135">
        <v>40544</v>
      </c>
      <c r="N13" s="135">
        <v>40908</v>
      </c>
      <c r="O13" s="141"/>
      <c r="P13" s="126"/>
    </row>
    <row r="14" spans="1:16" s="12" customFormat="1" ht="63.75">
      <c r="A14" s="110"/>
      <c r="B14" s="113"/>
      <c r="C14" s="16" t="s">
        <v>48</v>
      </c>
      <c r="D14" s="16" t="s">
        <v>22</v>
      </c>
      <c r="E14" s="16" t="s">
        <v>23</v>
      </c>
      <c r="F14" s="36">
        <v>50</v>
      </c>
      <c r="G14" s="120"/>
      <c r="H14" s="57">
        <v>64000000</v>
      </c>
      <c r="I14" s="57"/>
      <c r="J14" s="123"/>
      <c r="K14" s="57">
        <f>H14+I14</f>
        <v>64000000</v>
      </c>
      <c r="L14" s="129"/>
      <c r="M14" s="135">
        <v>40544</v>
      </c>
      <c r="N14" s="135">
        <v>40908</v>
      </c>
      <c r="O14" s="141"/>
      <c r="P14" s="126"/>
    </row>
    <row r="15" spans="1:16" s="12" customFormat="1" ht="72">
      <c r="A15" s="110"/>
      <c r="B15" s="113"/>
      <c r="C15" s="17" t="s">
        <v>53</v>
      </c>
      <c r="D15" s="16" t="s">
        <v>51</v>
      </c>
      <c r="E15" s="16" t="s">
        <v>52</v>
      </c>
      <c r="F15" s="36">
        <v>2</v>
      </c>
      <c r="G15" s="68" t="s">
        <v>85</v>
      </c>
      <c r="H15" s="53">
        <v>150000000</v>
      </c>
      <c r="I15" s="53"/>
      <c r="J15" s="54" t="s">
        <v>65</v>
      </c>
      <c r="K15" s="53">
        <f t="shared" si="0"/>
        <v>150000000</v>
      </c>
      <c r="L15" s="132">
        <f>K15</f>
        <v>150000000</v>
      </c>
      <c r="M15" s="137">
        <v>40544</v>
      </c>
      <c r="N15" s="137">
        <v>40908</v>
      </c>
      <c r="O15" s="141"/>
      <c r="P15" s="56"/>
    </row>
    <row r="16" spans="1:16" s="12" customFormat="1" ht="87">
      <c r="A16" s="110"/>
      <c r="B16" s="113"/>
      <c r="C16" s="29" t="s">
        <v>70</v>
      </c>
      <c r="D16" s="16" t="s">
        <v>31</v>
      </c>
      <c r="E16" s="16" t="s">
        <v>32</v>
      </c>
      <c r="F16" s="36">
        <v>50</v>
      </c>
      <c r="G16" s="67" t="s">
        <v>79</v>
      </c>
      <c r="H16" s="57">
        <v>200000000</v>
      </c>
      <c r="I16" s="57">
        <v>0</v>
      </c>
      <c r="J16" s="58" t="s">
        <v>66</v>
      </c>
      <c r="K16" s="57">
        <f t="shared" si="0"/>
        <v>200000000</v>
      </c>
      <c r="L16" s="133">
        <f>K16</f>
        <v>200000000</v>
      </c>
      <c r="M16" s="138">
        <v>40544</v>
      </c>
      <c r="N16" s="138">
        <v>40908</v>
      </c>
      <c r="O16" s="141"/>
      <c r="P16" s="60"/>
    </row>
    <row r="17" spans="1:16" s="12" customFormat="1" ht="86.25">
      <c r="A17" s="110"/>
      <c r="B17" s="113"/>
      <c r="C17" s="16" t="s">
        <v>36</v>
      </c>
      <c r="D17" s="16" t="s">
        <v>37</v>
      </c>
      <c r="E17" s="16" t="s">
        <v>38</v>
      </c>
      <c r="F17" s="46">
        <v>12.5</v>
      </c>
      <c r="G17" s="68" t="s">
        <v>84</v>
      </c>
      <c r="H17" s="53">
        <v>159000000</v>
      </c>
      <c r="I17" s="53"/>
      <c r="J17" s="55" t="s">
        <v>67</v>
      </c>
      <c r="K17" s="53">
        <f>H17+I17</f>
        <v>159000000</v>
      </c>
      <c r="L17" s="132">
        <f>K17</f>
        <v>159000000</v>
      </c>
      <c r="M17" s="137">
        <v>40544</v>
      </c>
      <c r="N17" s="137">
        <v>40908</v>
      </c>
      <c r="O17" s="141"/>
      <c r="P17" s="56"/>
    </row>
    <row r="18" spans="1:16" s="12" customFormat="1" ht="64.5" thickBot="1">
      <c r="A18" s="111"/>
      <c r="B18" s="114"/>
      <c r="C18" s="19" t="s">
        <v>33</v>
      </c>
      <c r="D18" s="19" t="s">
        <v>34</v>
      </c>
      <c r="E18" s="19" t="s">
        <v>35</v>
      </c>
      <c r="F18" s="61">
        <v>1</v>
      </c>
      <c r="G18" s="62"/>
      <c r="H18" s="63">
        <v>0</v>
      </c>
      <c r="I18" s="64">
        <v>0</v>
      </c>
      <c r="J18" s="65"/>
      <c r="K18" s="63">
        <f t="shared" si="0"/>
        <v>0</v>
      </c>
      <c r="L18" s="131">
        <f>K18</f>
        <v>0</v>
      </c>
      <c r="M18" s="139">
        <v>40544</v>
      </c>
      <c r="N18" s="139">
        <v>40908</v>
      </c>
      <c r="O18" s="65"/>
      <c r="P18" s="66" t="s">
        <v>78</v>
      </c>
    </row>
    <row r="19" spans="1:16" s="7" customFormat="1" ht="16.5" thickBot="1">
      <c r="A19" s="117" t="s">
        <v>40</v>
      </c>
      <c r="B19" s="118"/>
      <c r="C19" s="118"/>
      <c r="D19" s="118"/>
      <c r="E19" s="118"/>
      <c r="F19" s="118"/>
      <c r="G19" s="118"/>
      <c r="H19" s="8">
        <f>SUM(H9:H18)</f>
        <v>1870000000</v>
      </c>
      <c r="I19" s="8"/>
      <c r="J19" s="8"/>
      <c r="K19" s="8">
        <f>SUM(K9:K18)</f>
        <v>1870000000</v>
      </c>
      <c r="L19" s="8">
        <f>SUM(L9:L18)</f>
        <v>1870000000</v>
      </c>
      <c r="M19" s="8"/>
      <c r="N19" s="8"/>
      <c r="O19" s="9"/>
      <c r="P19" s="10"/>
    </row>
    <row r="20" ht="12">
      <c r="H20" s="28"/>
    </row>
  </sheetData>
  <sheetProtection/>
  <mergeCells count="42">
    <mergeCell ref="P9:P10"/>
    <mergeCell ref="P11:P12"/>
    <mergeCell ref="P13:P14"/>
    <mergeCell ref="O9:O17"/>
    <mergeCell ref="J9:J10"/>
    <mergeCell ref="J11:J12"/>
    <mergeCell ref="J13:J14"/>
    <mergeCell ref="M9:M10"/>
    <mergeCell ref="N9:N10"/>
    <mergeCell ref="M11:M12"/>
    <mergeCell ref="N11:N12"/>
    <mergeCell ref="M13:M14"/>
    <mergeCell ref="N13:N14"/>
    <mergeCell ref="A9:A18"/>
    <mergeCell ref="B9:B18"/>
    <mergeCell ref="C9:C10"/>
    <mergeCell ref="A19:G19"/>
    <mergeCell ref="G9:G10"/>
    <mergeCell ref="L9:L10"/>
    <mergeCell ref="G11:G12"/>
    <mergeCell ref="L11:L12"/>
    <mergeCell ref="G13:G14"/>
    <mergeCell ref="L13:L14"/>
    <mergeCell ref="L6:L8"/>
    <mergeCell ref="M6:N7"/>
    <mergeCell ref="O6:O8"/>
    <mergeCell ref="P6:P8"/>
    <mergeCell ref="H7:H8"/>
    <mergeCell ref="I7:J7"/>
    <mergeCell ref="K7:K8"/>
    <mergeCell ref="D6:D8"/>
    <mergeCell ref="E6:E7"/>
    <mergeCell ref="F6:F8"/>
    <mergeCell ref="G6:G8"/>
    <mergeCell ref="H6:K6"/>
    <mergeCell ref="A1:C1"/>
    <mergeCell ref="A2:C2"/>
    <mergeCell ref="A3:C3"/>
    <mergeCell ref="A4:C4"/>
    <mergeCell ref="A6:A8"/>
    <mergeCell ref="B6:B8"/>
    <mergeCell ref="C6:C8"/>
  </mergeCells>
  <printOptions/>
  <pageMargins left="0.14" right="0.14" top="1" bottom="0.3" header="0" footer="0"/>
  <pageSetup horizontalDpi="600" verticalDpi="6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0"/>
  <sheetViews>
    <sheetView zoomScale="85" zoomScaleNormal="85" zoomScalePageLayoutView="0" workbookViewId="0" topLeftCell="A1">
      <selection activeCell="G12" sqref="G12"/>
    </sheetView>
  </sheetViews>
  <sheetFormatPr defaultColWidth="11.421875" defaultRowHeight="12.75"/>
  <cols>
    <col min="1" max="1" width="14.421875" style="1" customWidth="1"/>
    <col min="2" max="2" width="15.8515625" style="1" customWidth="1"/>
    <col min="3" max="3" width="25.00390625" style="1" customWidth="1"/>
    <col min="4" max="4" width="25.140625" style="1" customWidth="1"/>
    <col min="5" max="5" width="25.00390625" style="1" customWidth="1"/>
    <col min="6" max="6" width="13.7109375" style="1" customWidth="1"/>
    <col min="7" max="7" width="21.28125" style="1" customWidth="1"/>
    <col min="8" max="8" width="16.7109375" style="1" bestFit="1" customWidth="1"/>
    <col min="9" max="9" width="15.7109375" style="1" customWidth="1"/>
    <col min="10" max="10" width="20.140625" style="1" customWidth="1"/>
    <col min="11" max="11" width="11.421875" style="1" bestFit="1" customWidth="1"/>
    <col min="12" max="13" width="18.140625" style="1" hidden="1" customWidth="1"/>
    <col min="14" max="14" width="12.8515625" style="1" customWidth="1"/>
    <col min="15" max="15" width="11.00390625" style="1" bestFit="1" customWidth="1"/>
    <col min="16" max="16" width="12.00390625" style="1" customWidth="1"/>
    <col min="17" max="17" width="14.421875" style="1" customWidth="1"/>
    <col min="18" max="18" width="14.8515625" style="1" customWidth="1"/>
    <col min="19" max="16384" width="11.421875" style="1" customWidth="1"/>
  </cols>
  <sheetData>
    <row r="1" spans="1:6" ht="12">
      <c r="A1" s="69" t="s">
        <v>0</v>
      </c>
      <c r="B1" s="70"/>
      <c r="C1" s="71"/>
      <c r="D1" s="6"/>
      <c r="E1" s="6"/>
      <c r="F1" s="6"/>
    </row>
    <row r="2" spans="1:6" ht="12">
      <c r="A2" s="72" t="s">
        <v>42</v>
      </c>
      <c r="B2" s="73"/>
      <c r="C2" s="74"/>
      <c r="D2" s="6"/>
      <c r="E2" s="6"/>
      <c r="F2" s="6"/>
    </row>
    <row r="3" spans="1:6" ht="12">
      <c r="A3" s="75" t="s">
        <v>1</v>
      </c>
      <c r="B3" s="76"/>
      <c r="C3" s="77"/>
      <c r="D3" s="6"/>
      <c r="E3" s="2"/>
      <c r="F3" s="2"/>
    </row>
    <row r="4" spans="1:54" s="3" customFormat="1" ht="12.75" thickBot="1">
      <c r="A4" s="78" t="s">
        <v>2</v>
      </c>
      <c r="B4" s="79"/>
      <c r="C4" s="80"/>
      <c r="D4" s="20" t="s">
        <v>54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s="3" customFormat="1" ht="12.75" thickBot="1">
      <c r="A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77" s="3" customFormat="1" ht="12" customHeight="1">
      <c r="A6" s="81" t="s">
        <v>3</v>
      </c>
      <c r="B6" s="84" t="s">
        <v>4</v>
      </c>
      <c r="C6" s="84" t="s">
        <v>5</v>
      </c>
      <c r="D6" s="87" t="s">
        <v>6</v>
      </c>
      <c r="E6" s="87" t="s">
        <v>7</v>
      </c>
      <c r="F6" s="90" t="s">
        <v>41</v>
      </c>
      <c r="G6" s="90" t="s">
        <v>8</v>
      </c>
      <c r="H6" s="90" t="s">
        <v>9</v>
      </c>
      <c r="I6" s="90"/>
      <c r="J6" s="90"/>
      <c r="K6" s="90"/>
      <c r="L6" s="93" t="s">
        <v>43</v>
      </c>
      <c r="M6" s="51"/>
      <c r="N6" s="96" t="s">
        <v>75</v>
      </c>
      <c r="O6" s="99" t="s">
        <v>44</v>
      </c>
      <c r="P6" s="100"/>
      <c r="Q6" s="103" t="s">
        <v>10</v>
      </c>
      <c r="R6" s="106" t="s">
        <v>39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s="4" customFormat="1" ht="12" customHeight="1">
      <c r="A7" s="82"/>
      <c r="B7" s="85"/>
      <c r="C7" s="85"/>
      <c r="D7" s="88"/>
      <c r="E7" s="88"/>
      <c r="F7" s="91"/>
      <c r="G7" s="91"/>
      <c r="H7" s="91" t="s">
        <v>11</v>
      </c>
      <c r="I7" s="91" t="s">
        <v>12</v>
      </c>
      <c r="J7" s="91"/>
      <c r="K7" s="91" t="s">
        <v>76</v>
      </c>
      <c r="L7" s="94"/>
      <c r="M7" s="52"/>
      <c r="N7" s="97"/>
      <c r="O7" s="101"/>
      <c r="P7" s="102"/>
      <c r="Q7" s="104"/>
      <c r="R7" s="10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s="4" customFormat="1" ht="26.25" thickBot="1">
      <c r="A8" s="83"/>
      <c r="B8" s="86"/>
      <c r="C8" s="86"/>
      <c r="D8" s="89"/>
      <c r="E8" s="21" t="s">
        <v>13</v>
      </c>
      <c r="F8" s="92"/>
      <c r="G8" s="92"/>
      <c r="H8" s="92"/>
      <c r="I8" s="5" t="s">
        <v>14</v>
      </c>
      <c r="J8" s="5" t="s">
        <v>15</v>
      </c>
      <c r="K8" s="92"/>
      <c r="L8" s="95"/>
      <c r="M8" s="11" t="s">
        <v>45</v>
      </c>
      <c r="N8" s="98"/>
      <c r="O8" s="11" t="s">
        <v>45</v>
      </c>
      <c r="P8" s="11" t="s">
        <v>46</v>
      </c>
      <c r="Q8" s="105"/>
      <c r="R8" s="10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18" s="12" customFormat="1" ht="60" customHeight="1">
      <c r="A9" s="109" t="s">
        <v>16</v>
      </c>
      <c r="B9" s="112" t="s">
        <v>17</v>
      </c>
      <c r="C9" s="115" t="s">
        <v>18</v>
      </c>
      <c r="D9" s="18" t="s">
        <v>19</v>
      </c>
      <c r="E9" s="18" t="s">
        <v>47</v>
      </c>
      <c r="F9" s="30">
        <v>150</v>
      </c>
      <c r="G9" s="31" t="s">
        <v>55</v>
      </c>
      <c r="H9" s="27">
        <v>100000000</v>
      </c>
      <c r="I9" s="27">
        <v>75000000</v>
      </c>
      <c r="J9" s="32" t="s">
        <v>72</v>
      </c>
      <c r="K9" s="22">
        <f aca="true" t="shared" si="0" ref="K9:K18">H9+I9</f>
        <v>175000000</v>
      </c>
      <c r="L9" s="33" t="e">
        <f>I9+J9</f>
        <v>#VALUE!</v>
      </c>
      <c r="M9" s="34"/>
      <c r="N9" s="34">
        <f>K9</f>
        <v>175000000</v>
      </c>
      <c r="O9" s="48">
        <v>40544</v>
      </c>
      <c r="P9" s="48">
        <v>40908</v>
      </c>
      <c r="Q9" s="35" t="s">
        <v>71</v>
      </c>
      <c r="R9" s="13"/>
    </row>
    <row r="10" spans="1:18" s="12" customFormat="1" ht="48">
      <c r="A10" s="110"/>
      <c r="B10" s="113"/>
      <c r="C10" s="116"/>
      <c r="D10" s="16" t="s">
        <v>20</v>
      </c>
      <c r="E10" s="16" t="s">
        <v>21</v>
      </c>
      <c r="F10" s="36">
        <v>150</v>
      </c>
      <c r="G10" s="37" t="s">
        <v>56</v>
      </c>
      <c r="H10" s="23">
        <v>117000000</v>
      </c>
      <c r="I10" s="23">
        <v>36000000</v>
      </c>
      <c r="J10" s="45" t="s">
        <v>73</v>
      </c>
      <c r="K10" s="23">
        <f t="shared" si="0"/>
        <v>153000000</v>
      </c>
      <c r="L10" s="38"/>
      <c r="M10" s="38"/>
      <c r="N10" s="38">
        <f>K10</f>
        <v>153000000</v>
      </c>
      <c r="O10" s="49">
        <v>40544</v>
      </c>
      <c r="P10" s="49">
        <v>40908</v>
      </c>
      <c r="Q10" s="41" t="s">
        <v>71</v>
      </c>
      <c r="R10" s="14"/>
    </row>
    <row r="11" spans="1:18" s="12" customFormat="1" ht="72">
      <c r="A11" s="110"/>
      <c r="B11" s="113"/>
      <c r="C11" s="16" t="s">
        <v>48</v>
      </c>
      <c r="D11" s="16" t="s">
        <v>22</v>
      </c>
      <c r="E11" s="16" t="s">
        <v>23</v>
      </c>
      <c r="F11" s="36">
        <v>50</v>
      </c>
      <c r="G11" s="37" t="s">
        <v>57</v>
      </c>
      <c r="H11" s="23">
        <v>64000000</v>
      </c>
      <c r="I11" s="23">
        <v>48000000</v>
      </c>
      <c r="J11" s="45" t="s">
        <v>62</v>
      </c>
      <c r="K11" s="23">
        <f t="shared" si="0"/>
        <v>112000000</v>
      </c>
      <c r="L11" s="38"/>
      <c r="M11" s="38"/>
      <c r="N11" s="38"/>
      <c r="O11" s="49">
        <v>40544</v>
      </c>
      <c r="P11" s="49">
        <v>40908</v>
      </c>
      <c r="Q11" s="41" t="s">
        <v>68</v>
      </c>
      <c r="R11" s="14"/>
    </row>
    <row r="12" spans="1:18" s="12" customFormat="1" ht="53.25" customHeight="1">
      <c r="A12" s="110"/>
      <c r="B12" s="113"/>
      <c r="C12" s="16" t="s">
        <v>24</v>
      </c>
      <c r="D12" s="16" t="s">
        <v>25</v>
      </c>
      <c r="E12" s="16" t="s">
        <v>26</v>
      </c>
      <c r="F12" s="36">
        <v>200</v>
      </c>
      <c r="G12" s="37" t="s">
        <v>58</v>
      </c>
      <c r="H12" s="23">
        <v>340000000</v>
      </c>
      <c r="I12" s="23">
        <v>255000000</v>
      </c>
      <c r="J12" s="39" t="s">
        <v>63</v>
      </c>
      <c r="K12" s="23">
        <f t="shared" si="0"/>
        <v>595000000</v>
      </c>
      <c r="L12" s="38"/>
      <c r="M12" s="38"/>
      <c r="N12" s="38"/>
      <c r="O12" s="49">
        <v>40544</v>
      </c>
      <c r="P12" s="49">
        <v>40908</v>
      </c>
      <c r="Q12" s="41" t="s">
        <v>68</v>
      </c>
      <c r="R12" s="14"/>
    </row>
    <row r="13" spans="1:18" s="12" customFormat="1" ht="63.75">
      <c r="A13" s="110"/>
      <c r="B13" s="113"/>
      <c r="C13" s="16" t="s">
        <v>28</v>
      </c>
      <c r="D13" s="16" t="s">
        <v>27</v>
      </c>
      <c r="E13" s="16" t="s">
        <v>49</v>
      </c>
      <c r="F13" s="36">
        <v>520</v>
      </c>
      <c r="G13" s="37" t="s">
        <v>69</v>
      </c>
      <c r="H13" s="23">
        <v>540000000</v>
      </c>
      <c r="I13" s="26">
        <v>150000000</v>
      </c>
      <c r="J13" s="39" t="s">
        <v>74</v>
      </c>
      <c r="K13" s="23">
        <f t="shared" si="0"/>
        <v>690000000</v>
      </c>
      <c r="L13" s="38"/>
      <c r="M13" s="38"/>
      <c r="N13" s="38"/>
      <c r="O13" s="49">
        <v>40544</v>
      </c>
      <c r="P13" s="49">
        <v>40908</v>
      </c>
      <c r="Q13" s="41" t="s">
        <v>68</v>
      </c>
      <c r="R13" s="14"/>
    </row>
    <row r="14" spans="1:18" s="12" customFormat="1" ht="63.75">
      <c r="A14" s="110"/>
      <c r="B14" s="113"/>
      <c r="C14" s="17" t="s">
        <v>50</v>
      </c>
      <c r="D14" s="16" t="s">
        <v>29</v>
      </c>
      <c r="E14" s="16" t="s">
        <v>30</v>
      </c>
      <c r="F14" s="36">
        <v>250</v>
      </c>
      <c r="G14" s="37" t="s">
        <v>59</v>
      </c>
      <c r="H14" s="23">
        <v>200000000</v>
      </c>
      <c r="I14" s="26">
        <v>50000000</v>
      </c>
      <c r="J14" s="39" t="s">
        <v>64</v>
      </c>
      <c r="K14" s="23">
        <f t="shared" si="0"/>
        <v>250000000</v>
      </c>
      <c r="L14" s="38"/>
      <c r="M14" s="38"/>
      <c r="N14" s="38"/>
      <c r="O14" s="49">
        <v>40544</v>
      </c>
      <c r="P14" s="49">
        <v>40908</v>
      </c>
      <c r="Q14" s="41" t="s">
        <v>68</v>
      </c>
      <c r="R14" s="14"/>
    </row>
    <row r="15" spans="1:18" s="12" customFormat="1" ht="48">
      <c r="A15" s="110"/>
      <c r="B15" s="113"/>
      <c r="C15" s="17" t="s">
        <v>53</v>
      </c>
      <c r="D15" s="16" t="s">
        <v>51</v>
      </c>
      <c r="E15" s="16" t="s">
        <v>52</v>
      </c>
      <c r="F15" s="36">
        <v>2</v>
      </c>
      <c r="G15" s="37" t="s">
        <v>77</v>
      </c>
      <c r="H15" s="23">
        <v>150000000</v>
      </c>
      <c r="I15" s="23">
        <v>30000000</v>
      </c>
      <c r="J15" s="39" t="s">
        <v>65</v>
      </c>
      <c r="K15" s="23">
        <f t="shared" si="0"/>
        <v>180000000</v>
      </c>
      <c r="L15" s="38"/>
      <c r="M15" s="38"/>
      <c r="N15" s="38"/>
      <c r="O15" s="49">
        <v>40544</v>
      </c>
      <c r="P15" s="49">
        <v>40908</v>
      </c>
      <c r="Q15" s="41" t="s">
        <v>68</v>
      </c>
      <c r="R15" s="14"/>
    </row>
    <row r="16" spans="1:18" s="12" customFormat="1" ht="48">
      <c r="A16" s="110"/>
      <c r="B16" s="113"/>
      <c r="C16" s="29" t="s">
        <v>70</v>
      </c>
      <c r="D16" s="16" t="s">
        <v>31</v>
      </c>
      <c r="E16" s="16" t="s">
        <v>32</v>
      </c>
      <c r="F16" s="36">
        <v>50</v>
      </c>
      <c r="G16" s="37" t="s">
        <v>60</v>
      </c>
      <c r="H16" s="23">
        <v>100000000</v>
      </c>
      <c r="I16" s="23">
        <v>0</v>
      </c>
      <c r="J16" s="37" t="s">
        <v>66</v>
      </c>
      <c r="K16" s="23">
        <f t="shared" si="0"/>
        <v>100000000</v>
      </c>
      <c r="L16" s="38"/>
      <c r="M16" s="38"/>
      <c r="N16" s="38"/>
      <c r="O16" s="49">
        <v>40544</v>
      </c>
      <c r="P16" s="49">
        <v>40908</v>
      </c>
      <c r="Q16" s="41" t="s">
        <v>68</v>
      </c>
      <c r="R16" s="14"/>
    </row>
    <row r="17" spans="1:18" s="12" customFormat="1" ht="63.75">
      <c r="A17" s="110"/>
      <c r="B17" s="113"/>
      <c r="C17" s="16" t="s">
        <v>33</v>
      </c>
      <c r="D17" s="16" t="s">
        <v>34</v>
      </c>
      <c r="E17" s="16" t="s">
        <v>35</v>
      </c>
      <c r="F17" s="40">
        <v>1</v>
      </c>
      <c r="G17" s="37"/>
      <c r="H17" s="23">
        <v>0</v>
      </c>
      <c r="I17" s="24">
        <v>0</v>
      </c>
      <c r="J17" s="37"/>
      <c r="K17" s="23">
        <f t="shared" si="0"/>
        <v>0</v>
      </c>
      <c r="L17" s="41"/>
      <c r="M17" s="41"/>
      <c r="N17" s="41"/>
      <c r="O17" s="49">
        <v>40544</v>
      </c>
      <c r="P17" s="49">
        <v>40908</v>
      </c>
      <c r="Q17" s="41"/>
      <c r="R17" s="14" t="s">
        <v>78</v>
      </c>
    </row>
    <row r="18" spans="1:18" s="12" customFormat="1" ht="48.75" thickBot="1">
      <c r="A18" s="111"/>
      <c r="B18" s="114"/>
      <c r="C18" s="19" t="s">
        <v>36</v>
      </c>
      <c r="D18" s="19" t="s">
        <v>37</v>
      </c>
      <c r="E18" s="19" t="s">
        <v>38</v>
      </c>
      <c r="F18" s="42">
        <v>12.5</v>
      </c>
      <c r="G18" s="43" t="s">
        <v>61</v>
      </c>
      <c r="H18" s="25">
        <v>159000000</v>
      </c>
      <c r="I18" s="25">
        <v>90000000</v>
      </c>
      <c r="J18" s="43" t="s">
        <v>67</v>
      </c>
      <c r="K18" s="25">
        <f t="shared" si="0"/>
        <v>249000000</v>
      </c>
      <c r="L18" s="44"/>
      <c r="M18" s="44"/>
      <c r="N18" s="44"/>
      <c r="O18" s="50">
        <v>40544</v>
      </c>
      <c r="P18" s="50">
        <v>40908</v>
      </c>
      <c r="Q18" s="47" t="s">
        <v>68</v>
      </c>
      <c r="R18" s="15"/>
    </row>
    <row r="19" spans="1:18" s="7" customFormat="1" ht="16.5" thickBot="1">
      <c r="A19" s="117" t="s">
        <v>40</v>
      </c>
      <c r="B19" s="118"/>
      <c r="C19" s="118"/>
      <c r="D19" s="118"/>
      <c r="E19" s="118"/>
      <c r="F19" s="118"/>
      <c r="G19" s="118"/>
      <c r="H19" s="8">
        <f>SUM(H9:H18)</f>
        <v>1770000000</v>
      </c>
      <c r="I19" s="8"/>
      <c r="J19" s="8"/>
      <c r="K19" s="8"/>
      <c r="L19" s="8"/>
      <c r="M19" s="8"/>
      <c r="N19" s="8"/>
      <c r="O19" s="8"/>
      <c r="P19" s="8"/>
      <c r="Q19" s="9"/>
      <c r="R19" s="10"/>
    </row>
    <row r="20" ht="12">
      <c r="H20" s="28"/>
    </row>
  </sheetData>
  <sheetProtection/>
  <mergeCells count="24">
    <mergeCell ref="O6:P7"/>
    <mergeCell ref="N6:N8"/>
    <mergeCell ref="R6:R8"/>
    <mergeCell ref="A9:A18"/>
    <mergeCell ref="B9:B18"/>
    <mergeCell ref="H6:K6"/>
    <mergeCell ref="Q6:Q8"/>
    <mergeCell ref="H7:H8"/>
    <mergeCell ref="I7:J7"/>
    <mergeCell ref="A1:C1"/>
    <mergeCell ref="A2:C2"/>
    <mergeCell ref="A3:C3"/>
    <mergeCell ref="A4:C4"/>
    <mergeCell ref="F6:F8"/>
    <mergeCell ref="K7:K8"/>
    <mergeCell ref="A19:G19"/>
    <mergeCell ref="G6:G8"/>
    <mergeCell ref="A6:A8"/>
    <mergeCell ref="B6:B8"/>
    <mergeCell ref="C6:C8"/>
    <mergeCell ref="L6:L8"/>
    <mergeCell ref="D6:D8"/>
    <mergeCell ref="E6:E7"/>
    <mergeCell ref="C9:C10"/>
  </mergeCells>
  <printOptions/>
  <pageMargins left="1.06" right="0.75" top="1" bottom="1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2010-11-22T20:06:13Z</cp:lastPrinted>
  <dcterms:created xsi:type="dcterms:W3CDTF">2009-09-17T13:12:56Z</dcterms:created>
  <dcterms:modified xsi:type="dcterms:W3CDTF">2011-01-11T14:09:16Z</dcterms:modified>
  <cp:category/>
  <cp:version/>
  <cp:contentType/>
  <cp:contentStatus/>
</cp:coreProperties>
</file>