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<sst xmlns="http://schemas.openxmlformats.org/spreadsheetml/2006/main" count="216" uniqueCount="108">
  <si>
    <t>PLAN INDICATIVO 2008 -2011</t>
  </si>
  <si>
    <t>EJE ESTRATEGICO CULTURA Y DEPORTE</t>
  </si>
  <si>
    <t>PROGRAMA CARNAVAL DE NEGROS Y BLANCOS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</si>
  <si>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</si>
  <si>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</si>
  <si>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</si>
  <si>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</si>
  <si>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</si>
  <si>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</si>
  <si>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</si>
  <si>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</si>
  <si>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Nombre Indicador</t>
  </si>
  <si>
    <t>VALOR</t>
  </si>
  <si>
    <t>NOMBRE FUENTE</t>
  </si>
  <si>
    <t>Débiles y atomizados procesos de asociatividad, formación y capacitación a cultores y artistas del carnaval. Deficiente reglamentación e infraestructura para la realización del carnaval.</t>
  </si>
  <si>
    <t>Implementar un plan integral de asociatividad,  investigación, desarrollo económico sostenibles y procesos educativos  a cultores, artistas y otros actores organizados   que participan del Carnaval de Negros y Blancos.</t>
  </si>
  <si>
    <t>Implementación de procesos de capacitación artística a los cultores del carnaval para facilitar la cualificación, dar identidad y promoción de los carnavales de Negros y Blancos.</t>
  </si>
  <si>
    <t>Se realizará 20 módulos de capacitación e investigación para artistas y cultores del carnaval.</t>
  </si>
  <si>
    <t xml:space="preserve">Implementación de la Cátedra Carnaval en las Instituciones Educativas del Municipio </t>
  </si>
  <si>
    <t>Se implementará la Cátedra Carnaval en las Instituciones Educativas del Municipio.</t>
  </si>
  <si>
    <t>Cátedra Carnaval en las Instituciones Educativas del Municipio implementada.</t>
  </si>
  <si>
    <t>Realización de investigaciones que contribuyan al fortalecimiento del carnaval.</t>
  </si>
  <si>
    <t>Se realizará 6 temáticas de investigación relacionadas con el Carnaval.</t>
  </si>
  <si>
    <t>Investigaciones relacionadas con el Carnaval realizadas</t>
  </si>
  <si>
    <t>Conformación de asociaciones con artistas y cultores del carnaval.</t>
  </si>
  <si>
    <t>Se legalizará 10 organizaciones de cultores y artistas del Carnaval.</t>
  </si>
  <si>
    <t>Organizaciones de cultores y artistas del Carnaval legalizadas</t>
  </si>
  <si>
    <t>Implementación de “Moradas Culturales” para las organizaciones de cultores y artistas del carnaval.</t>
  </si>
  <si>
    <t xml:space="preserve">Se implementará 2 sedes permanentes de organizaciones de cultores del carnaval </t>
  </si>
  <si>
    <t>Consolidación del museo y centro de documentación del carnaval.</t>
  </si>
  <si>
    <t>Se reestructurará el Museo del Carnaval y se ampliará el Centro de Documentación.</t>
  </si>
  <si>
    <t>Museo del carnaval reestructurado.</t>
  </si>
  <si>
    <t>Centro de Documentación ampliado.</t>
  </si>
  <si>
    <t>Acondicionar la infraestructura física necesaria para la realización del carnaval</t>
  </si>
  <si>
    <t>Mejoramiento técnico y urbanístico de la Senda del Carnaval y Tablados Populares.</t>
  </si>
  <si>
    <t>Se mejorará la infraestructura física de la Senda del Carnaval (cableado, redes, vallas, vías y andenes)</t>
  </si>
  <si>
    <t>Senda del carnaval mejorada en su  infraestructura física.</t>
  </si>
  <si>
    <t>Evaluación para la ubicación permanente del “Hangar de Carrozas de Carnaval”.</t>
  </si>
  <si>
    <t>Se evaluará y gestionará la construcción de 1 Hangar para  carrozas del carnaval.</t>
  </si>
  <si>
    <t>Evaluación y gestión para la construcción de un Hangar  de carrozas realizada.</t>
  </si>
  <si>
    <t xml:space="preserve">Establecimiento de espacios alternativos para las dinámicas de la cultura de carnaval en el espacio urbano. (tablados, otros) </t>
  </si>
  <si>
    <t>Se adecuará 2 lugares alternos para tablados y eventos de carnaval</t>
  </si>
  <si>
    <t>Lugares alternos para tablados y eventos de carnaval adecuados.</t>
  </si>
  <si>
    <t>Adecuación de mobiliario urbano congruente a las características del Carnaval.</t>
  </si>
  <si>
    <t xml:space="preserve">Se instalará 2 tramos de vallas desmontables. </t>
  </si>
  <si>
    <t>Tramos de vallas desmontables instaladas.</t>
  </si>
  <si>
    <t>Apoyar la organización el Carnaval de Negros y Blancos en la versión correspondiente a cada año de gobierno</t>
  </si>
  <si>
    <t xml:space="preserve">Apoyar en la organización y promoción del Carnaval de Negros y Blancos a nivel regional, nacional e internacional. </t>
  </si>
  <si>
    <t>Se apoyara  la realización de 4 carnavales de Negros y Blancos.</t>
  </si>
  <si>
    <t>Carnavales de Negros y Blancos apoyados  en su realización.</t>
  </si>
  <si>
    <t>OBSERVACIONES</t>
  </si>
  <si>
    <t>T  O  T  A  L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</si>
  <si>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</si>
  <si>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</si>
  <si>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</si>
  <si>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</si>
  <si>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</si>
  <si>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RECURSOS ASIGNADOS</t>
  </si>
  <si>
    <t>Módulos de capacitación  e investigación para artistas y cultores del carnaval realizados.</t>
  </si>
  <si>
    <t>Sedes permanentes de organizaciones de cultores del carnaval implementadas.</t>
  </si>
  <si>
    <t>SI</t>
  </si>
  <si>
    <t>OK</t>
  </si>
  <si>
    <t>CORPOCARNAVAL</t>
  </si>
  <si>
    <t>ADQUISICION DE VALLAS METALICAS PARA SENDA DEL CARNAVAL.</t>
  </si>
  <si>
    <t>REALIZACION DEL CARNAVAL DE NEGROS Y BLANCOS 2011.</t>
  </si>
  <si>
    <t>ADECUACION DE TABLADOS PARA EVENTOS DE CARNAVAL</t>
  </si>
  <si>
    <t>COPOCARNAVAL</t>
  </si>
  <si>
    <t>ALCALDIA DE PASTO Y CORPOCARNAVAL</t>
  </si>
  <si>
    <t>SECRETARIA DE INFRAESTRUCTURA Y CORPOCARNAVAL</t>
  </si>
  <si>
    <t>Implementación esuelas del Carnaval. Municipio de Pasto.</t>
  </si>
  <si>
    <t>Implementación talleres de formación y trasmisión de saberes. Municipio de Pasto.</t>
  </si>
  <si>
    <t>Realización de investigaciones en torno al carnaval de Negros y Blancos del Municipio de Pasto.</t>
  </si>
  <si>
    <t>Implementación de moradas del Carnaval. Municipio de Pasto.</t>
  </si>
  <si>
    <t>Organización de cultores y artistas del carnaval. Municipio de Pasto.</t>
  </si>
  <si>
    <t>Sistematización de la información cultural, administrativa, legal, histórica del carnaval a nivel del ente organizacional y local. Municipio de Pasto.</t>
  </si>
  <si>
    <t>Recopilación de la información y documentación del carnaval de Negros y Blancos del Municipio de Pasto.</t>
  </si>
  <si>
    <t>TOTAL META</t>
  </si>
  <si>
    <t>COSTO PROYECTO</t>
  </si>
  <si>
    <t>Mejoramiento infraestructura de la Senda del Carnaval. Municipio de Pasto.</t>
  </si>
  <si>
    <t>Construcción espacio para elaboración de procesos artísticos del Carnaval de Negros y Blancos. Municipio de Pasto.</t>
  </si>
  <si>
    <t>Inversión de recursos telefonía celular (según Plan Especial de Salvaguardia PES)</t>
  </si>
  <si>
    <t>Recursos propios CORPOCARNAVAL y presupuesto Alcaldía de Pasto</t>
  </si>
  <si>
    <t>$1.514.000.000 (Incluye: $434 millones SGP; $1,080 millones otros recursos</t>
  </si>
  <si>
    <t>NIVEL CENTRAL (ALCALDÍA)</t>
  </si>
  <si>
    <t>OTRAS FUENTES</t>
  </si>
  <si>
    <t>COSTO POR META</t>
  </si>
  <si>
    <t>NIVEL CENTRAL</t>
  </si>
  <si>
    <t>OTRO</t>
  </si>
  <si>
    <t>TOTAL PROYECTO</t>
  </si>
  <si>
    <t>Talleres de formación y trasmisión de saberes.</t>
  </si>
  <si>
    <t>-</t>
  </si>
  <si>
    <t xml:space="preserve"> INVERSION DE RECURSOS TELEFONÍA CELULAR (Según Plan Especial de Salvaguardia PES)</t>
  </si>
  <si>
    <t>Implementacion Escuelas del Carnaval</t>
  </si>
  <si>
    <t xml:space="preserve">REALIZACION DE INVESTIGACIONES DEL CARNAVAL DE NEGROS Y BLANCOS </t>
  </si>
  <si>
    <t>Organización de cultores y artistas del carnaval</t>
  </si>
  <si>
    <t>MORADAS DEL CARNAVAL</t>
  </si>
  <si>
    <t>RECURSOSO PROPIOS CORPOCARNAVAL Y PRESUPUESTO ALCLADIA DE PASTO</t>
  </si>
  <si>
    <t>Sistematización de la información cultural, administrativa, legal, histórica del carnaval a nivel del ente organizacional y local.</t>
  </si>
  <si>
    <t>Recopilación de la información y documentación del carnaval a nivel local.</t>
  </si>
  <si>
    <t>MEJORAMIENTO DE INFRAESTRUCTURA DE LA SENDA DEL CARNAVAL</t>
  </si>
  <si>
    <t>ALCLADIA DE PASTO - SECRETARIA DE INFRAESTRUCTURA</t>
  </si>
  <si>
    <t>RECURSOSO DE PRESUPUESTO DE INFRAESTRUCTURA - CORPOCARNAVAL</t>
  </si>
  <si>
    <t>CONSTRUCCION DE UN ESPACIO ADECUADO PARA ELABORTACION DE PROCESOS ARTISTICOS</t>
  </si>
  <si>
    <t>ALCALDIA DE PASTO - CORPOCARNAVAL</t>
  </si>
  <si>
    <t>ALCALDIA DE PASTO</t>
  </si>
  <si>
    <t>ALCLADIA MUNICIPAL DE PASTO</t>
  </si>
  <si>
    <t>CORPOCARNAVAL, IVA TELEFONIA CELULAR, MIN CULTURA, OTROS.</t>
  </si>
  <si>
    <r>
      <t xml:space="preserve">Realización del carnaval de Negros y Blancos - Versión 2011 - en el Municipio de Pasto.  </t>
    </r>
    <r>
      <rPr>
        <b/>
        <sz val="10"/>
        <color indexed="10"/>
        <rFont val="Arial"/>
        <family val="2"/>
      </rPr>
      <t xml:space="preserve">2010520010197
</t>
    </r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</si>
</sst>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  <numFmt numFmtId="186" formatCode="[$-F800]dddd\,\ mmmm\ dd\,\ yyyy"/>
    <numFmt numFmtId="187" formatCode="_-* #,##0.0\ _€_-;\-* #,##0.0\ _€_-;_-* &quot;-&quot;??\ _€_-;_-@_-"/>
    <numFmt numFmtId="188" formatCode="_-* #,##0\ _€_-;\-* #,##0\ _€_-;_-* &quot;-&quot;??\ _€_-;_-@_-"/>
    <numFmt numFmtId="189" formatCode="mmm\-yyyy"/>
    <numFmt numFmtId="190" formatCode="dd/mm/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33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53" applyFont="1" applyAlignment="1">
      <alignment horizontal="center" vertical="center" wrapText="1"/>
      <protection/>
    </xf>
    <xf numFmtId="0" fontId="0" fillId="33" borderId="0" xfId="53" applyFont="1" applyFill="1" applyAlignment="1">
      <alignment horizontal="center" vertical="center" wrapText="1"/>
      <protection/>
    </xf>
    <xf numFmtId="0" fontId="8" fillId="0" borderId="0" xfId="53" applyFont="1" applyAlignment="1">
      <alignment wrapText="1"/>
      <protection/>
    </xf>
    <xf numFmtId="3" fontId="1" fillId="0" borderId="0" xfId="53" applyNumberFormat="1" applyFont="1" applyBorder="1" applyAlignment="1">
      <alignment wrapText="1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1" xfId="55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33" borderId="0" xfId="53" applyFont="1" applyFill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3" fontId="3" fillId="0" borderId="0" xfId="53" applyNumberFormat="1" applyFont="1" applyAlignment="1">
      <alignment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justify" vertical="center" wrapText="1"/>
    </xf>
    <xf numFmtId="3" fontId="7" fillId="7" borderId="10" xfId="53" applyNumberFormat="1" applyFont="1" applyFill="1" applyBorder="1" applyAlignment="1">
      <alignment horizontal="center" vertical="center" wrapText="1"/>
      <protection/>
    </xf>
    <xf numFmtId="0" fontId="0" fillId="7" borderId="10" xfId="53" applyFont="1" applyFill="1" applyBorder="1" applyAlignment="1">
      <alignment horizontal="justify" vertical="center" wrapText="1"/>
      <protection/>
    </xf>
    <xf numFmtId="3" fontId="7" fillId="7" borderId="10" xfId="53" applyNumberFormat="1" applyFont="1" applyFill="1" applyBorder="1" applyAlignment="1">
      <alignment vertical="center" wrapText="1"/>
      <protection/>
    </xf>
    <xf numFmtId="190" fontId="7" fillId="7" borderId="10" xfId="53" applyNumberFormat="1" applyFont="1" applyFill="1" applyBorder="1" applyAlignment="1">
      <alignment horizontal="center" vertical="center" wrapText="1"/>
      <protection/>
    </xf>
    <xf numFmtId="0" fontId="0" fillId="7" borderId="10" xfId="53" applyFont="1" applyFill="1" applyBorder="1" applyAlignment="1">
      <alignment vertical="center" wrapText="1"/>
      <protection/>
    </xf>
    <xf numFmtId="3" fontId="7" fillId="7" borderId="11" xfId="53" applyNumberFormat="1" applyFont="1" applyFill="1" applyBorder="1" applyAlignment="1">
      <alignment horizontal="center" vertical="center" wrapText="1"/>
      <protection/>
    </xf>
    <xf numFmtId="0" fontId="0" fillId="7" borderId="11" xfId="53" applyFont="1" applyFill="1" applyBorder="1" applyAlignment="1">
      <alignment horizontal="justify" vertical="center" wrapText="1"/>
      <protection/>
    </xf>
    <xf numFmtId="190" fontId="7" fillId="7" borderId="11" xfId="53" applyNumberFormat="1" applyFont="1" applyFill="1" applyBorder="1" applyAlignment="1">
      <alignment horizontal="center" vertical="center" wrapText="1"/>
      <protection/>
    </xf>
    <xf numFmtId="0" fontId="0" fillId="7" borderId="11" xfId="53" applyFont="1" applyFill="1" applyBorder="1" applyAlignment="1">
      <alignment vertical="center" wrapText="1"/>
      <protection/>
    </xf>
    <xf numFmtId="0" fontId="50" fillId="7" borderId="11" xfId="0" applyFont="1" applyFill="1" applyBorder="1" applyAlignment="1">
      <alignment horizontal="justify" vertical="center" wrapText="1"/>
    </xf>
    <xf numFmtId="0" fontId="3" fillId="7" borderId="11" xfId="0" applyFont="1" applyFill="1" applyBorder="1" applyAlignment="1">
      <alignment horizontal="justify" vertical="center"/>
    </xf>
    <xf numFmtId="0" fontId="0" fillId="7" borderId="11" xfId="0" applyFont="1" applyFill="1" applyBorder="1" applyAlignment="1">
      <alignment horizontal="justify" vertical="center" wrapText="1"/>
    </xf>
    <xf numFmtId="0" fontId="3" fillId="7" borderId="11" xfId="53" applyFont="1" applyFill="1" applyBorder="1" applyAlignment="1">
      <alignment horizontal="justify" vertical="center" wrapText="1"/>
      <protection/>
    </xf>
    <xf numFmtId="0" fontId="0" fillId="7" borderId="13" xfId="53" applyFont="1" applyFill="1" applyBorder="1" applyAlignment="1">
      <alignment horizontal="center" vertical="center" wrapText="1"/>
      <protection/>
    </xf>
    <xf numFmtId="0" fontId="0" fillId="7" borderId="14" xfId="53" applyFont="1" applyFill="1" applyBorder="1" applyAlignment="1">
      <alignment horizontal="center" vertical="center" wrapText="1"/>
      <protection/>
    </xf>
    <xf numFmtId="0" fontId="3" fillId="7" borderId="14" xfId="53" applyFont="1" applyFill="1" applyBorder="1" applyAlignment="1">
      <alignment wrapText="1"/>
      <protection/>
    </xf>
    <xf numFmtId="0" fontId="50" fillId="13" borderId="11" xfId="0" applyFont="1" applyFill="1" applyBorder="1" applyAlignment="1">
      <alignment horizontal="justify" vertical="center" wrapText="1"/>
    </xf>
    <xf numFmtId="3" fontId="7" fillId="13" borderId="11" xfId="53" applyNumberFormat="1" applyFont="1" applyFill="1" applyBorder="1" applyAlignment="1">
      <alignment horizontal="center" vertical="center" wrapText="1"/>
      <protection/>
    </xf>
    <xf numFmtId="0" fontId="0" fillId="13" borderId="11" xfId="53" applyFont="1" applyFill="1" applyBorder="1" applyAlignment="1">
      <alignment horizontal="justify" vertical="center" wrapText="1"/>
      <protection/>
    </xf>
    <xf numFmtId="3" fontId="7" fillId="13" borderId="11" xfId="53" applyNumberFormat="1" applyFont="1" applyFill="1" applyBorder="1" applyAlignment="1">
      <alignment vertical="center" wrapText="1"/>
      <protection/>
    </xf>
    <xf numFmtId="190" fontId="7" fillId="13" borderId="11" xfId="53" applyNumberFormat="1" applyFont="1" applyFill="1" applyBorder="1" applyAlignment="1">
      <alignment horizontal="center" vertical="center" wrapText="1"/>
      <protection/>
    </xf>
    <xf numFmtId="0" fontId="0" fillId="13" borderId="11" xfId="53" applyFont="1" applyFill="1" applyBorder="1" applyAlignment="1">
      <alignment vertical="center" wrapText="1"/>
      <protection/>
    </xf>
    <xf numFmtId="0" fontId="0" fillId="13" borderId="14" xfId="53" applyFont="1" applyFill="1" applyBorder="1" applyAlignment="1">
      <alignment horizontal="center" vertical="center" wrapText="1"/>
      <protection/>
    </xf>
    <xf numFmtId="0" fontId="50" fillId="13" borderId="11" xfId="0" applyFont="1" applyFill="1" applyBorder="1" applyAlignment="1">
      <alignment horizontal="justify" vertical="center" wrapText="1"/>
    </xf>
    <xf numFmtId="0" fontId="0" fillId="13" borderId="11" xfId="53" applyFont="1" applyFill="1" applyBorder="1" applyAlignment="1">
      <alignment horizontal="center" vertical="center" wrapText="1"/>
      <protection/>
    </xf>
    <xf numFmtId="188" fontId="50" fillId="13" borderId="11" xfId="48" applyNumberFormat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justify" vertical="center"/>
    </xf>
    <xf numFmtId="0" fontId="3" fillId="13" borderId="14" xfId="53" applyFont="1" applyFill="1" applyBorder="1" applyAlignment="1">
      <alignment wrapText="1"/>
      <protection/>
    </xf>
    <xf numFmtId="0" fontId="0" fillId="13" borderId="11" xfId="0" applyFont="1" applyFill="1" applyBorder="1" applyAlignment="1">
      <alignment horizontal="justify" vertical="center" wrapText="1"/>
    </xf>
    <xf numFmtId="3" fontId="7" fillId="13" borderId="15" xfId="53" applyNumberFormat="1" applyFont="1" applyFill="1" applyBorder="1" applyAlignment="1">
      <alignment horizontal="center" vertical="center" wrapText="1"/>
      <protection/>
    </xf>
    <xf numFmtId="190" fontId="7" fillId="13" borderId="15" xfId="53" applyNumberFormat="1" applyFont="1" applyFill="1" applyBorder="1" applyAlignment="1">
      <alignment horizontal="center" vertical="center" wrapText="1"/>
      <protection/>
    </xf>
    <xf numFmtId="0" fontId="0" fillId="13" borderId="15" xfId="53" applyFont="1" applyFill="1" applyBorder="1" applyAlignment="1">
      <alignment vertical="center" wrapText="1"/>
      <protection/>
    </xf>
    <xf numFmtId="0" fontId="3" fillId="13" borderId="16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center" wrapText="1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justify" vertical="center" wrapText="1"/>
    </xf>
    <xf numFmtId="3" fontId="7" fillId="13" borderId="12" xfId="53" applyNumberFormat="1" applyFont="1" applyFill="1" applyBorder="1" applyAlignment="1">
      <alignment horizontal="center" vertical="center" wrapText="1"/>
      <protection/>
    </xf>
    <xf numFmtId="3" fontId="3" fillId="13" borderId="12" xfId="53" applyNumberFormat="1" applyFont="1" applyFill="1" applyBorder="1" applyAlignment="1">
      <alignment horizontal="justify" vertical="center" wrapText="1"/>
      <protection/>
    </xf>
    <xf numFmtId="3" fontId="2" fillId="36" borderId="17" xfId="53" applyNumberFormat="1" applyFont="1" applyFill="1" applyBorder="1" applyAlignment="1">
      <alignment wrapText="1"/>
      <protection/>
    </xf>
    <xf numFmtId="3" fontId="2" fillId="36" borderId="18" xfId="53" applyNumberFormat="1" applyFont="1" applyFill="1" applyBorder="1" applyAlignment="1">
      <alignment wrapText="1"/>
      <protection/>
    </xf>
    <xf numFmtId="0" fontId="0" fillId="35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188" fontId="0" fillId="0" borderId="12" xfId="48" applyNumberFormat="1" applyFont="1" applyFill="1" applyBorder="1" applyAlignment="1">
      <alignment horizontal="center" vertical="center" wrapText="1"/>
    </xf>
    <xf numFmtId="0" fontId="0" fillId="0" borderId="19" xfId="53" applyFont="1" applyFill="1" applyBorder="1" applyAlignment="1">
      <alignment horizontal="center" vertical="center" wrapText="1"/>
      <protection/>
    </xf>
    <xf numFmtId="3" fontId="3" fillId="0" borderId="19" xfId="53" applyNumberFormat="1" applyFont="1" applyFill="1" applyBorder="1" applyAlignment="1">
      <alignment vertical="center" wrapText="1"/>
      <protection/>
    </xf>
    <xf numFmtId="186" fontId="3" fillId="0" borderId="19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top" wrapText="1"/>
    </xf>
    <xf numFmtId="188" fontId="0" fillId="0" borderId="11" xfId="48" applyNumberFormat="1" applyFont="1" applyFill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3" fontId="3" fillId="0" borderId="11" xfId="53" applyNumberFormat="1" applyFont="1" applyFill="1" applyBorder="1" applyAlignment="1">
      <alignment vertical="center" wrapText="1"/>
      <protection/>
    </xf>
    <xf numFmtId="186" fontId="3" fillId="0" borderId="11" xfId="53" applyNumberFormat="1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3" fontId="3" fillId="0" borderId="12" xfId="53" applyNumberFormat="1" applyFont="1" applyFill="1" applyBorder="1" applyAlignment="1">
      <alignment horizontal="center" vertical="center" wrapText="1"/>
      <protection/>
    </xf>
    <xf numFmtId="0" fontId="50" fillId="0" borderId="20" xfId="0" applyFont="1" applyBorder="1" applyAlignment="1">
      <alignment horizontal="center" vertical="center" wrapText="1"/>
    </xf>
    <xf numFmtId="187" fontId="50" fillId="0" borderId="11" xfId="48" applyNumberFormat="1" applyFont="1" applyBorder="1" applyAlignment="1">
      <alignment horizontal="center" vertical="center" wrapText="1"/>
    </xf>
    <xf numFmtId="3" fontId="3" fillId="0" borderId="21" xfId="53" applyNumberFormat="1" applyFont="1" applyFill="1" applyBorder="1" applyAlignment="1">
      <alignment horizontal="center" vertical="center" wrapText="1"/>
      <protection/>
    </xf>
    <xf numFmtId="3" fontId="3" fillId="0" borderId="22" xfId="53" applyNumberFormat="1" applyFont="1" applyFill="1" applyBorder="1" applyAlignment="1">
      <alignment horizontal="center" vertical="center" wrapText="1"/>
      <protection/>
    </xf>
    <xf numFmtId="187" fontId="3" fillId="0" borderId="22" xfId="48" applyNumberFormat="1" applyFont="1" applyFill="1" applyBorder="1" applyAlignment="1">
      <alignment horizontal="center" vertic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wrapText="1"/>
      <protection/>
    </xf>
    <xf numFmtId="0" fontId="50" fillId="0" borderId="12" xfId="0" applyFont="1" applyBorder="1" applyAlignment="1">
      <alignment horizontal="center" vertical="center" wrapText="1"/>
    </xf>
    <xf numFmtId="188" fontId="3" fillId="0" borderId="11" xfId="48" applyNumberFormat="1" applyFont="1" applyFill="1" applyBorder="1" applyAlignment="1">
      <alignment horizontal="center" vertical="center" wrapText="1"/>
    </xf>
    <xf numFmtId="188" fontId="3" fillId="0" borderId="22" xfId="48" applyNumberFormat="1" applyFont="1" applyFill="1" applyBorder="1" applyAlignment="1">
      <alignment wrapText="1"/>
    </xf>
    <xf numFmtId="0" fontId="3" fillId="0" borderId="11" xfId="53" applyFont="1" applyFill="1" applyBorder="1" applyAlignment="1">
      <alignment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8" fillId="0" borderId="15" xfId="53" applyFont="1" applyFill="1" applyBorder="1" applyAlignment="1">
      <alignment horizontal="justify" vertical="center" wrapText="1"/>
      <protection/>
    </xf>
    <xf numFmtId="0" fontId="0" fillId="0" borderId="15" xfId="53" applyFont="1" applyFill="1" applyBorder="1" applyAlignment="1">
      <alignment horizontal="justify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justify" vertical="center" wrapText="1"/>
    </xf>
    <xf numFmtId="3" fontId="3" fillId="0" borderId="15" xfId="53" applyNumberFormat="1" applyFont="1" applyFill="1" applyBorder="1" applyAlignment="1">
      <alignment horizontal="center" vertical="center" wrapText="1"/>
      <protection/>
    </xf>
    <xf numFmtId="3" fontId="3" fillId="0" borderId="15" xfId="53" applyNumberFormat="1" applyFont="1" applyFill="1" applyBorder="1" applyAlignment="1">
      <alignment horizontal="right" vertical="center" wrapText="1"/>
      <protection/>
    </xf>
    <xf numFmtId="186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wrapText="1"/>
      <protection/>
    </xf>
    <xf numFmtId="3" fontId="1" fillId="0" borderId="24" xfId="53" applyNumberFormat="1" applyFont="1" applyBorder="1" applyAlignment="1">
      <alignment horizontal="center" wrapText="1"/>
      <protection/>
    </xf>
    <xf numFmtId="3" fontId="1" fillId="0" borderId="24" xfId="53" applyNumberFormat="1" applyFont="1" applyBorder="1" applyAlignment="1">
      <alignment wrapText="1"/>
      <protection/>
    </xf>
    <xf numFmtId="3" fontId="1" fillId="0" borderId="25" xfId="53" applyNumberFormat="1" applyFont="1" applyBorder="1" applyAlignment="1">
      <alignment wrapText="1"/>
      <protection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3" fontId="2" fillId="36" borderId="27" xfId="53" applyNumberFormat="1" applyFont="1" applyFill="1" applyBorder="1" applyAlignment="1">
      <alignment horizontal="center" wrapText="1"/>
      <protection/>
    </xf>
    <xf numFmtId="3" fontId="2" fillId="36" borderId="28" xfId="53" applyNumberFormat="1" applyFont="1" applyFill="1" applyBorder="1" applyAlignment="1">
      <alignment horizontal="center" wrapText="1"/>
      <protection/>
    </xf>
    <xf numFmtId="3" fontId="2" fillId="36" borderId="29" xfId="53" applyNumberFormat="1" applyFont="1" applyFill="1" applyBorder="1" applyAlignment="1">
      <alignment horizontal="center" wrapText="1"/>
      <protection/>
    </xf>
    <xf numFmtId="0" fontId="1" fillId="37" borderId="3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9" borderId="33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7" fillId="0" borderId="30" xfId="53" applyFont="1" applyFill="1" applyBorder="1" applyAlignment="1">
      <alignment horizontal="justify" vertical="center" wrapText="1"/>
      <protection/>
    </xf>
    <xf numFmtId="0" fontId="7" fillId="0" borderId="31" xfId="53" applyFont="1" applyFill="1" applyBorder="1" applyAlignment="1">
      <alignment horizontal="justify" vertical="center" wrapText="1"/>
      <protection/>
    </xf>
    <xf numFmtId="0" fontId="7" fillId="0" borderId="34" xfId="53" applyFont="1" applyFill="1" applyBorder="1" applyAlignment="1">
      <alignment horizontal="justify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justify" vertical="center" wrapText="1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40" borderId="36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7" fillId="0" borderId="36" xfId="53" applyFont="1" applyFill="1" applyBorder="1" applyAlignment="1">
      <alignment horizontal="justify" vertical="center" wrapText="1"/>
      <protection/>
    </xf>
    <xf numFmtId="3" fontId="1" fillId="0" borderId="37" xfId="53" applyNumberFormat="1" applyFont="1" applyBorder="1" applyAlignment="1">
      <alignment horizontal="center" wrapText="1"/>
      <protection/>
    </xf>
    <xf numFmtId="3" fontId="1" fillId="0" borderId="24" xfId="53" applyNumberFormat="1" applyFont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1"/>
  <sheetViews>
    <sheetView tabSelected="1" zoomScale="75" zoomScaleNormal="75" zoomScalePageLayoutView="0" workbookViewId="0" topLeftCell="E16">
      <selection activeCell="L33" sqref="L33"/>
    </sheetView>
  </sheetViews>
  <sheetFormatPr defaultColWidth="11.421875" defaultRowHeight="12.75"/>
  <cols>
    <col min="1" max="1" width="15.57421875" style="2" customWidth="1"/>
    <col min="2" max="2" width="21.7109375" style="2" customWidth="1"/>
    <col min="3" max="3" width="24.421875" style="2" customWidth="1"/>
    <col min="4" max="4" width="22.421875" style="2" customWidth="1"/>
    <col min="5" max="5" width="23.7109375" style="2" customWidth="1"/>
    <col min="6" max="6" width="14.57421875" style="2" customWidth="1"/>
    <col min="7" max="7" width="20.7109375" style="2" customWidth="1"/>
    <col min="8" max="8" width="31.00390625" style="2" customWidth="1"/>
    <col min="9" max="9" width="17.7109375" style="2" customWidth="1"/>
    <col min="10" max="10" width="16.57421875" style="2" bestFit="1" customWidth="1"/>
    <col min="11" max="11" width="18.28125" style="2" customWidth="1"/>
    <col min="12" max="12" width="17.8515625" style="2" bestFit="1" customWidth="1"/>
    <col min="13" max="13" width="17.00390625" style="2" customWidth="1"/>
    <col min="14" max="14" width="14.421875" style="2" customWidth="1"/>
    <col min="15" max="15" width="15.57421875" style="2" customWidth="1"/>
    <col min="16" max="16" width="19.421875" style="2" customWidth="1"/>
    <col min="17" max="17" width="18.57421875" style="2" customWidth="1"/>
    <col min="18" max="16384" width="11.421875" style="2" customWidth="1"/>
  </cols>
  <sheetData>
    <row r="1" spans="1:7" ht="15.75">
      <c r="A1" s="119" t="s">
        <v>0</v>
      </c>
      <c r="B1" s="120"/>
      <c r="C1" s="121"/>
      <c r="D1" s="1"/>
      <c r="E1" s="1"/>
      <c r="F1" s="1"/>
      <c r="G1" s="1"/>
    </row>
    <row r="2" spans="1:7" ht="15.75">
      <c r="A2" s="122" t="s">
        <v>53</v>
      </c>
      <c r="B2" s="123"/>
      <c r="C2" s="124"/>
      <c r="D2" s="1"/>
      <c r="E2" s="1"/>
      <c r="F2" s="1"/>
      <c r="G2" s="1"/>
    </row>
    <row r="3" spans="1:69" s="4" customFormat="1" ht="15.75">
      <c r="A3" s="125" t="s">
        <v>1</v>
      </c>
      <c r="B3" s="126"/>
      <c r="C3" s="127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4" customFormat="1" ht="15">
      <c r="A4" s="128" t="s">
        <v>2</v>
      </c>
      <c r="B4" s="129"/>
      <c r="C4" s="130"/>
      <c r="E4" s="21" t="s">
        <v>61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76" s="6" customFormat="1" ht="12.75">
      <c r="A6" s="131" t="s">
        <v>3</v>
      </c>
      <c r="B6" s="134" t="s">
        <v>4</v>
      </c>
      <c r="C6" s="134" t="s">
        <v>5</v>
      </c>
      <c r="D6" s="155" t="s">
        <v>6</v>
      </c>
      <c r="E6" s="155" t="s">
        <v>7</v>
      </c>
      <c r="F6" s="149" t="s">
        <v>52</v>
      </c>
      <c r="G6" s="149" t="s">
        <v>57</v>
      </c>
      <c r="H6" s="152" t="s">
        <v>8</v>
      </c>
      <c r="I6" s="152" t="s">
        <v>9</v>
      </c>
      <c r="J6" s="152"/>
      <c r="K6" s="152"/>
      <c r="L6" s="152"/>
      <c r="M6" s="143" t="s">
        <v>77</v>
      </c>
      <c r="N6" s="152" t="s">
        <v>54</v>
      </c>
      <c r="O6" s="152"/>
      <c r="P6" s="143" t="s">
        <v>10</v>
      </c>
      <c r="Q6" s="140" t="s">
        <v>50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7" customFormat="1" ht="12.75">
      <c r="A7" s="132"/>
      <c r="B7" s="135"/>
      <c r="C7" s="135"/>
      <c r="D7" s="156"/>
      <c r="E7" s="156"/>
      <c r="F7" s="150"/>
      <c r="G7" s="150"/>
      <c r="H7" s="153"/>
      <c r="I7" s="150" t="s">
        <v>83</v>
      </c>
      <c r="J7" s="153" t="s">
        <v>84</v>
      </c>
      <c r="K7" s="153"/>
      <c r="L7" s="150" t="s">
        <v>76</v>
      </c>
      <c r="M7" s="144"/>
      <c r="N7" s="153"/>
      <c r="O7" s="153"/>
      <c r="P7" s="144"/>
      <c r="Q7" s="14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" customFormat="1" ht="26.25" thickBot="1">
      <c r="A8" s="133"/>
      <c r="B8" s="136"/>
      <c r="C8" s="136"/>
      <c r="D8" s="157"/>
      <c r="E8" s="25" t="s">
        <v>11</v>
      </c>
      <c r="F8" s="151"/>
      <c r="G8" s="151"/>
      <c r="H8" s="154"/>
      <c r="I8" s="151"/>
      <c r="J8" s="22" t="s">
        <v>12</v>
      </c>
      <c r="K8" s="22" t="s">
        <v>13</v>
      </c>
      <c r="L8" s="151"/>
      <c r="M8" s="145"/>
      <c r="N8" s="23" t="s">
        <v>55</v>
      </c>
      <c r="O8" s="23" t="s">
        <v>56</v>
      </c>
      <c r="P8" s="145"/>
      <c r="Q8" s="14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69" s="9" customFormat="1" ht="102">
      <c r="A9" s="137" t="s">
        <v>14</v>
      </c>
      <c r="B9" s="146" t="s">
        <v>15</v>
      </c>
      <c r="C9" s="12" t="s">
        <v>16</v>
      </c>
      <c r="D9" s="12" t="s">
        <v>17</v>
      </c>
      <c r="E9" s="12" t="s">
        <v>58</v>
      </c>
      <c r="F9" s="14">
        <v>5</v>
      </c>
      <c r="G9" s="114" t="s">
        <v>82</v>
      </c>
      <c r="H9" s="26" t="s">
        <v>70</v>
      </c>
      <c r="I9" s="27">
        <v>0</v>
      </c>
      <c r="J9" s="27">
        <v>5000000</v>
      </c>
      <c r="K9" s="28" t="s">
        <v>80</v>
      </c>
      <c r="L9" s="27">
        <f>J9+I9</f>
        <v>5000000</v>
      </c>
      <c r="M9" s="29">
        <v>5000000</v>
      </c>
      <c r="N9" s="30">
        <v>40575</v>
      </c>
      <c r="O9" s="30">
        <v>40755</v>
      </c>
      <c r="P9" s="31" t="s">
        <v>62</v>
      </c>
      <c r="Q9" s="4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 ht="63.75">
      <c r="A10" s="138"/>
      <c r="B10" s="147"/>
      <c r="C10" s="13" t="s">
        <v>18</v>
      </c>
      <c r="D10" s="13" t="s">
        <v>19</v>
      </c>
      <c r="E10" s="13" t="s">
        <v>20</v>
      </c>
      <c r="F10" s="15">
        <v>0.75</v>
      </c>
      <c r="G10" s="115"/>
      <c r="H10" s="43" t="s">
        <v>69</v>
      </c>
      <c r="I10" s="44">
        <v>0</v>
      </c>
      <c r="J10" s="44">
        <v>80000000</v>
      </c>
      <c r="K10" s="45" t="s">
        <v>80</v>
      </c>
      <c r="L10" s="44">
        <f>J10+I10</f>
        <v>80000000</v>
      </c>
      <c r="M10" s="46">
        <v>8000000</v>
      </c>
      <c r="N10" s="47">
        <v>40546</v>
      </c>
      <c r="O10" s="47">
        <v>40908</v>
      </c>
      <c r="P10" s="48" t="s">
        <v>62</v>
      </c>
      <c r="Q10" s="4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63">
      <c r="A11" s="138"/>
      <c r="B11" s="147"/>
      <c r="C11" s="13" t="s">
        <v>21</v>
      </c>
      <c r="D11" s="13" t="s">
        <v>22</v>
      </c>
      <c r="E11" s="13" t="s">
        <v>23</v>
      </c>
      <c r="F11" s="16">
        <v>2</v>
      </c>
      <c r="G11" s="115"/>
      <c r="H11" s="36" t="s">
        <v>71</v>
      </c>
      <c r="I11" s="32">
        <v>0</v>
      </c>
      <c r="J11" s="32">
        <v>5000000</v>
      </c>
      <c r="K11" s="33" t="s">
        <v>62</v>
      </c>
      <c r="L11" s="32">
        <f aca="true" t="shared" si="0" ref="L11:L20">J11+I11</f>
        <v>5000000</v>
      </c>
      <c r="M11" s="32">
        <v>5000000</v>
      </c>
      <c r="N11" s="34">
        <v>40544</v>
      </c>
      <c r="O11" s="34">
        <v>40908</v>
      </c>
      <c r="P11" s="35" t="s">
        <v>62</v>
      </c>
      <c r="Q11" s="4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 ht="51">
      <c r="A12" s="138"/>
      <c r="B12" s="147"/>
      <c r="C12" s="13" t="s">
        <v>24</v>
      </c>
      <c r="D12" s="13" t="s">
        <v>25</v>
      </c>
      <c r="E12" s="13" t="s">
        <v>26</v>
      </c>
      <c r="F12" s="16">
        <v>3</v>
      </c>
      <c r="G12" s="115"/>
      <c r="H12" s="50" t="s">
        <v>73</v>
      </c>
      <c r="I12" s="44">
        <v>0</v>
      </c>
      <c r="J12" s="44">
        <v>3500000</v>
      </c>
      <c r="K12" s="45" t="s">
        <v>62</v>
      </c>
      <c r="L12" s="44">
        <f t="shared" si="0"/>
        <v>3500000</v>
      </c>
      <c r="M12" s="44">
        <v>3500000</v>
      </c>
      <c r="N12" s="47">
        <v>40575</v>
      </c>
      <c r="O12" s="47">
        <v>40755</v>
      </c>
      <c r="P12" s="51" t="s">
        <v>62</v>
      </c>
      <c r="Q12" s="49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 ht="63.75">
      <c r="A13" s="138"/>
      <c r="B13" s="147"/>
      <c r="C13" s="13" t="s">
        <v>27</v>
      </c>
      <c r="D13" s="13" t="s">
        <v>28</v>
      </c>
      <c r="E13" s="13" t="s">
        <v>59</v>
      </c>
      <c r="F13" s="16">
        <v>1</v>
      </c>
      <c r="G13" s="115"/>
      <c r="H13" s="36" t="s">
        <v>72</v>
      </c>
      <c r="I13" s="32">
        <v>60000000</v>
      </c>
      <c r="J13" s="32">
        <v>60000000</v>
      </c>
      <c r="K13" s="37" t="s">
        <v>81</v>
      </c>
      <c r="L13" s="32">
        <f t="shared" si="0"/>
        <v>120000000</v>
      </c>
      <c r="M13" s="32">
        <v>60000000</v>
      </c>
      <c r="N13" s="34">
        <v>40575</v>
      </c>
      <c r="O13" s="34">
        <v>40908</v>
      </c>
      <c r="P13" s="35" t="s">
        <v>67</v>
      </c>
      <c r="Q13" s="4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94.5">
      <c r="A14" s="138"/>
      <c r="B14" s="147"/>
      <c r="C14" s="148" t="s">
        <v>29</v>
      </c>
      <c r="D14" s="148" t="s">
        <v>30</v>
      </c>
      <c r="E14" s="13" t="s">
        <v>31</v>
      </c>
      <c r="F14" s="17">
        <v>1</v>
      </c>
      <c r="G14" s="115"/>
      <c r="H14" s="50" t="s">
        <v>74</v>
      </c>
      <c r="I14" s="44">
        <v>0</v>
      </c>
      <c r="J14" s="52">
        <v>15000000</v>
      </c>
      <c r="K14" s="45" t="s">
        <v>80</v>
      </c>
      <c r="L14" s="44">
        <f t="shared" si="0"/>
        <v>15000000</v>
      </c>
      <c r="M14" s="44">
        <f>+L14</f>
        <v>15000000</v>
      </c>
      <c r="N14" s="47">
        <v>40575</v>
      </c>
      <c r="O14" s="47">
        <v>40908</v>
      </c>
      <c r="P14" s="48" t="s">
        <v>66</v>
      </c>
      <c r="Q14" s="4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17" s="8" customFormat="1" ht="63.75">
      <c r="A15" s="138"/>
      <c r="B15" s="147"/>
      <c r="C15" s="148"/>
      <c r="D15" s="148"/>
      <c r="E15" s="13" t="s">
        <v>32</v>
      </c>
      <c r="F15" s="17">
        <v>1</v>
      </c>
      <c r="G15" s="115"/>
      <c r="H15" s="36" t="s">
        <v>75</v>
      </c>
      <c r="I15" s="32">
        <v>0</v>
      </c>
      <c r="J15" s="32">
        <v>40000000</v>
      </c>
      <c r="K15" s="33" t="s">
        <v>80</v>
      </c>
      <c r="L15" s="32">
        <f t="shared" si="0"/>
        <v>40000000</v>
      </c>
      <c r="M15" s="32">
        <v>40000000</v>
      </c>
      <c r="N15" s="34">
        <v>40575</v>
      </c>
      <c r="O15" s="34">
        <v>40755</v>
      </c>
      <c r="P15" s="35" t="s">
        <v>66</v>
      </c>
      <c r="Q15" s="41"/>
    </row>
    <row r="16" spans="1:17" ht="63.75">
      <c r="A16" s="138"/>
      <c r="B16" s="147" t="s">
        <v>33</v>
      </c>
      <c r="C16" s="13" t="s">
        <v>34</v>
      </c>
      <c r="D16" s="13" t="s">
        <v>35</v>
      </c>
      <c r="E16" s="13" t="s">
        <v>36</v>
      </c>
      <c r="F16" s="18">
        <v>1</v>
      </c>
      <c r="G16" s="115"/>
      <c r="H16" s="50" t="s">
        <v>78</v>
      </c>
      <c r="I16" s="44">
        <v>60000000</v>
      </c>
      <c r="J16" s="44">
        <v>10000000</v>
      </c>
      <c r="K16" s="53" t="s">
        <v>81</v>
      </c>
      <c r="L16" s="44">
        <f t="shared" si="0"/>
        <v>70000000</v>
      </c>
      <c r="M16" s="44">
        <f>+L16</f>
        <v>70000000</v>
      </c>
      <c r="N16" s="47"/>
      <c r="O16" s="47"/>
      <c r="P16" s="48" t="s">
        <v>68</v>
      </c>
      <c r="Q16" s="54"/>
    </row>
    <row r="17" spans="1:17" ht="78.75">
      <c r="A17" s="138"/>
      <c r="B17" s="147"/>
      <c r="C17" s="13" t="s">
        <v>37</v>
      </c>
      <c r="D17" s="13" t="s">
        <v>38</v>
      </c>
      <c r="E17" s="13" t="s">
        <v>39</v>
      </c>
      <c r="F17" s="19" t="s">
        <v>60</v>
      </c>
      <c r="G17" s="115"/>
      <c r="H17" s="36" t="s">
        <v>79</v>
      </c>
      <c r="I17" s="32">
        <v>300000000</v>
      </c>
      <c r="J17" s="32">
        <v>0</v>
      </c>
      <c r="K17" s="37" t="s">
        <v>81</v>
      </c>
      <c r="L17" s="32">
        <f t="shared" si="0"/>
        <v>300000000</v>
      </c>
      <c r="M17" s="32">
        <f>+L17</f>
        <v>300000000</v>
      </c>
      <c r="N17" s="34">
        <v>40603</v>
      </c>
      <c r="O17" s="34">
        <v>40908</v>
      </c>
      <c r="P17" s="35" t="s">
        <v>67</v>
      </c>
      <c r="Q17" s="42"/>
    </row>
    <row r="18" spans="1:17" ht="63.75">
      <c r="A18" s="138"/>
      <c r="B18" s="147"/>
      <c r="C18" s="13" t="s">
        <v>40</v>
      </c>
      <c r="D18" s="13" t="s">
        <v>41</v>
      </c>
      <c r="E18" s="13" t="s">
        <v>42</v>
      </c>
      <c r="F18" s="16">
        <v>2</v>
      </c>
      <c r="G18" s="115"/>
      <c r="H18" s="55" t="s">
        <v>65</v>
      </c>
      <c r="I18" s="44">
        <v>71970271</v>
      </c>
      <c r="J18" s="44">
        <v>0</v>
      </c>
      <c r="K18" s="53" t="s">
        <v>81</v>
      </c>
      <c r="L18" s="44">
        <f t="shared" si="0"/>
        <v>71970271</v>
      </c>
      <c r="M18" s="44">
        <f>+L18</f>
        <v>71970271</v>
      </c>
      <c r="N18" s="47">
        <v>40540</v>
      </c>
      <c r="O18" s="47">
        <v>40553</v>
      </c>
      <c r="P18" s="48" t="s">
        <v>67</v>
      </c>
      <c r="Q18" s="54"/>
    </row>
    <row r="19" spans="1:17" ht="51">
      <c r="A19" s="138"/>
      <c r="B19" s="147"/>
      <c r="C19" s="13" t="s">
        <v>43</v>
      </c>
      <c r="D19" s="13" t="s">
        <v>44</v>
      </c>
      <c r="E19" s="13" t="s">
        <v>45</v>
      </c>
      <c r="F19" s="20">
        <v>2</v>
      </c>
      <c r="G19" s="115"/>
      <c r="H19" s="38" t="s">
        <v>63</v>
      </c>
      <c r="I19" s="32">
        <v>70000000</v>
      </c>
      <c r="J19" s="32"/>
      <c r="K19" s="39" t="s">
        <v>62</v>
      </c>
      <c r="L19" s="32">
        <f t="shared" si="0"/>
        <v>70000000</v>
      </c>
      <c r="M19" s="32">
        <f>+J19</f>
        <v>0</v>
      </c>
      <c r="N19" s="34">
        <v>40544</v>
      </c>
      <c r="O19" s="34">
        <v>40550</v>
      </c>
      <c r="P19" s="35" t="s">
        <v>62</v>
      </c>
      <c r="Q19" s="42"/>
    </row>
    <row r="20" spans="1:17" ht="86.25" thickBot="1">
      <c r="A20" s="139"/>
      <c r="B20" s="60" t="s">
        <v>46</v>
      </c>
      <c r="C20" s="61" t="s">
        <v>47</v>
      </c>
      <c r="D20" s="61" t="s">
        <v>48</v>
      </c>
      <c r="E20" s="61" t="s">
        <v>49</v>
      </c>
      <c r="F20" s="62">
        <v>1</v>
      </c>
      <c r="G20" s="115"/>
      <c r="H20" s="63" t="s">
        <v>107</v>
      </c>
      <c r="I20" s="64">
        <v>1683000000</v>
      </c>
      <c r="J20" s="64">
        <v>1269887166.1599998</v>
      </c>
      <c r="K20" s="65" t="s">
        <v>106</v>
      </c>
      <c r="L20" s="64">
        <f t="shared" si="0"/>
        <v>2952887166.16</v>
      </c>
      <c r="M20" s="56">
        <v>2466029729</v>
      </c>
      <c r="N20" s="57">
        <v>40544</v>
      </c>
      <c r="O20" s="57">
        <v>40633</v>
      </c>
      <c r="P20" s="58" t="s">
        <v>62</v>
      </c>
      <c r="Q20" s="59"/>
    </row>
    <row r="21" spans="1:15" ht="16.5" thickBot="1">
      <c r="A21" s="116" t="s">
        <v>51</v>
      </c>
      <c r="B21" s="117"/>
      <c r="C21" s="117"/>
      <c r="D21" s="117"/>
      <c r="E21" s="117"/>
      <c r="F21" s="117"/>
      <c r="G21" s="117"/>
      <c r="H21" s="118"/>
      <c r="I21" s="66">
        <f>SUM(I9:I20)</f>
        <v>2244970271</v>
      </c>
      <c r="J21" s="66">
        <f>SUM(J9:J20)</f>
        <v>1488387166.1599998</v>
      </c>
      <c r="K21" s="66"/>
      <c r="L21" s="67">
        <f>SUM(L9:L20)</f>
        <v>3733357437.16</v>
      </c>
      <c r="M21" s="11"/>
      <c r="N21" s="11"/>
      <c r="O21" s="11"/>
    </row>
    <row r="23" spans="9:10" ht="12">
      <c r="I23" s="24"/>
      <c r="J23" s="24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</sheetData>
  <sheetProtection/>
  <mergeCells count="27">
    <mergeCell ref="I6:L6"/>
    <mergeCell ref="I7:I8"/>
    <mergeCell ref="D6:D8"/>
    <mergeCell ref="L7:L8"/>
    <mergeCell ref="E6:E7"/>
    <mergeCell ref="G6:G8"/>
    <mergeCell ref="J7:K7"/>
    <mergeCell ref="Q6:Q8"/>
    <mergeCell ref="P6:P8"/>
    <mergeCell ref="B9:B15"/>
    <mergeCell ref="C14:C15"/>
    <mergeCell ref="D14:D15"/>
    <mergeCell ref="B16:B19"/>
    <mergeCell ref="F6:F8"/>
    <mergeCell ref="H6:H8"/>
    <mergeCell ref="M6:M8"/>
    <mergeCell ref="N6:O7"/>
    <mergeCell ref="G9:G20"/>
    <mergeCell ref="A21:H21"/>
    <mergeCell ref="A1:C1"/>
    <mergeCell ref="A2:C2"/>
    <mergeCell ref="A3:C3"/>
    <mergeCell ref="A4:C4"/>
    <mergeCell ref="A6:A8"/>
    <mergeCell ref="B6:B8"/>
    <mergeCell ref="C6:C8"/>
    <mergeCell ref="A9:A20"/>
  </mergeCells>
  <printOptions/>
  <pageMargins left="0" right="0" top="0.69" bottom="0.1968503937007874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15.57421875" style="2" customWidth="1"/>
    <col min="2" max="2" width="21.7109375" style="2" customWidth="1"/>
    <col min="3" max="3" width="24.421875" style="2" customWidth="1"/>
    <col min="4" max="4" width="22.421875" style="2" customWidth="1"/>
    <col min="5" max="5" width="23.7109375" style="2" customWidth="1"/>
    <col min="6" max="6" width="14.57421875" style="2" customWidth="1"/>
    <col min="7" max="7" width="23.7109375" style="2" customWidth="1"/>
    <col min="8" max="8" width="20.421875" style="2" bestFit="1" customWidth="1"/>
    <col min="9" max="9" width="13.7109375" style="2" customWidth="1"/>
    <col min="10" max="10" width="15.00390625" style="2" bestFit="1" customWidth="1"/>
    <col min="11" max="11" width="14.140625" style="2" customWidth="1"/>
    <col min="12" max="12" width="17.8515625" style="2" bestFit="1" customWidth="1"/>
    <col min="13" max="13" width="13.00390625" style="2" customWidth="1"/>
    <col min="14" max="14" width="27.7109375" style="2" bestFit="1" customWidth="1"/>
    <col min="15" max="15" width="28.57421875" style="2" bestFit="1" customWidth="1"/>
    <col min="16" max="16" width="19.421875" style="2" customWidth="1"/>
    <col min="17" max="17" width="18.57421875" style="2" customWidth="1"/>
    <col min="18" max="16384" width="11.421875" style="2" customWidth="1"/>
  </cols>
  <sheetData>
    <row r="1" spans="1:7" ht="15.75">
      <c r="A1" s="119" t="s">
        <v>0</v>
      </c>
      <c r="B1" s="120"/>
      <c r="C1" s="121"/>
      <c r="D1" s="1"/>
      <c r="E1" s="1"/>
      <c r="F1" s="1"/>
      <c r="G1" s="1"/>
    </row>
    <row r="2" spans="1:7" ht="15.75">
      <c r="A2" s="122" t="s">
        <v>53</v>
      </c>
      <c r="B2" s="123"/>
      <c r="C2" s="124"/>
      <c r="D2" s="1"/>
      <c r="E2" s="1"/>
      <c r="F2" s="1"/>
      <c r="G2" s="1"/>
    </row>
    <row r="3" spans="1:69" s="4" customFormat="1" ht="15.75">
      <c r="A3" s="125" t="s">
        <v>1</v>
      </c>
      <c r="B3" s="126"/>
      <c r="C3" s="127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4" customFormat="1" ht="15">
      <c r="A4" s="128" t="s">
        <v>2</v>
      </c>
      <c r="B4" s="129"/>
      <c r="C4" s="130"/>
      <c r="E4" s="21" t="s">
        <v>61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76" s="6" customFormat="1" ht="12.75">
      <c r="A6" s="131" t="s">
        <v>3</v>
      </c>
      <c r="B6" s="134" t="s">
        <v>4</v>
      </c>
      <c r="C6" s="134" t="s">
        <v>5</v>
      </c>
      <c r="D6" s="155" t="s">
        <v>6</v>
      </c>
      <c r="E6" s="155" t="s">
        <v>7</v>
      </c>
      <c r="F6" s="149" t="s">
        <v>52</v>
      </c>
      <c r="G6" s="149" t="s">
        <v>57</v>
      </c>
      <c r="H6" s="152" t="s">
        <v>8</v>
      </c>
      <c r="I6" s="152" t="s">
        <v>9</v>
      </c>
      <c r="J6" s="152"/>
      <c r="K6" s="152"/>
      <c r="L6" s="152"/>
      <c r="M6" s="143" t="s">
        <v>85</v>
      </c>
      <c r="N6" s="152" t="s">
        <v>54</v>
      </c>
      <c r="O6" s="152"/>
      <c r="P6" s="143" t="s">
        <v>10</v>
      </c>
      <c r="Q6" s="140" t="s">
        <v>50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7" customFormat="1" ht="12.75">
      <c r="A7" s="132"/>
      <c r="B7" s="135"/>
      <c r="C7" s="135"/>
      <c r="D7" s="156"/>
      <c r="E7" s="156"/>
      <c r="F7" s="150"/>
      <c r="G7" s="150"/>
      <c r="H7" s="153"/>
      <c r="I7" s="150" t="s">
        <v>86</v>
      </c>
      <c r="J7" s="153" t="s">
        <v>87</v>
      </c>
      <c r="K7" s="153"/>
      <c r="L7" s="150" t="s">
        <v>88</v>
      </c>
      <c r="M7" s="144"/>
      <c r="N7" s="153"/>
      <c r="O7" s="153"/>
      <c r="P7" s="144"/>
      <c r="Q7" s="14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" customFormat="1" ht="24.75" thickBot="1">
      <c r="A8" s="158"/>
      <c r="B8" s="159"/>
      <c r="C8" s="159"/>
      <c r="D8" s="160"/>
      <c r="E8" s="68" t="s">
        <v>11</v>
      </c>
      <c r="F8" s="161"/>
      <c r="G8" s="151"/>
      <c r="H8" s="154"/>
      <c r="I8" s="151"/>
      <c r="J8" s="22" t="s">
        <v>12</v>
      </c>
      <c r="K8" s="69" t="s">
        <v>13</v>
      </c>
      <c r="L8" s="161"/>
      <c r="M8" s="162"/>
      <c r="N8" s="70" t="s">
        <v>55</v>
      </c>
      <c r="O8" s="70" t="s">
        <v>56</v>
      </c>
      <c r="P8" s="162"/>
      <c r="Q8" s="16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69" s="9" customFormat="1" ht="115.5" thickBot="1">
      <c r="A9" s="137" t="s">
        <v>14</v>
      </c>
      <c r="B9" s="146" t="s">
        <v>15</v>
      </c>
      <c r="C9" s="12" t="s">
        <v>16</v>
      </c>
      <c r="D9" s="12" t="s">
        <v>17</v>
      </c>
      <c r="E9" s="12" t="s">
        <v>58</v>
      </c>
      <c r="F9" s="14">
        <v>5</v>
      </c>
      <c r="G9" s="71">
        <v>5000000</v>
      </c>
      <c r="H9" s="72" t="s">
        <v>89</v>
      </c>
      <c r="I9" s="73" t="s">
        <v>90</v>
      </c>
      <c r="J9" s="74">
        <v>5000000</v>
      </c>
      <c r="K9" s="75" t="s">
        <v>91</v>
      </c>
      <c r="L9" s="76">
        <v>5000000</v>
      </c>
      <c r="M9" s="76">
        <v>5000000</v>
      </c>
      <c r="N9" s="77">
        <v>40575</v>
      </c>
      <c r="O9" s="77">
        <v>40755</v>
      </c>
      <c r="P9" s="78" t="s">
        <v>62</v>
      </c>
      <c r="Q9" s="7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 ht="114.75">
      <c r="A10" s="138"/>
      <c r="B10" s="147"/>
      <c r="C10" s="13" t="s">
        <v>18</v>
      </c>
      <c r="D10" s="13" t="s">
        <v>19</v>
      </c>
      <c r="E10" s="13" t="s">
        <v>20</v>
      </c>
      <c r="F10" s="15">
        <v>0.75</v>
      </c>
      <c r="G10" s="71">
        <v>80000000</v>
      </c>
      <c r="H10" s="80" t="s">
        <v>92</v>
      </c>
      <c r="I10" s="73" t="s">
        <v>90</v>
      </c>
      <c r="J10" s="81">
        <v>80000000</v>
      </c>
      <c r="K10" s="82" t="s">
        <v>91</v>
      </c>
      <c r="L10" s="83">
        <v>80000000</v>
      </c>
      <c r="M10" s="83">
        <v>8000000</v>
      </c>
      <c r="N10" s="84">
        <v>40546</v>
      </c>
      <c r="O10" s="84">
        <v>40908</v>
      </c>
      <c r="P10" s="78" t="s">
        <v>62</v>
      </c>
      <c r="Q10" s="8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63">
      <c r="A11" s="138"/>
      <c r="B11" s="147"/>
      <c r="C11" s="13" t="s">
        <v>21</v>
      </c>
      <c r="D11" s="13" t="s">
        <v>22</v>
      </c>
      <c r="E11" s="13" t="s">
        <v>23</v>
      </c>
      <c r="F11" s="16">
        <v>2</v>
      </c>
      <c r="G11" s="71">
        <v>5000000</v>
      </c>
      <c r="H11" s="72" t="s">
        <v>93</v>
      </c>
      <c r="I11" s="73" t="s">
        <v>90</v>
      </c>
      <c r="J11" s="81">
        <v>5000000</v>
      </c>
      <c r="K11" s="82" t="s">
        <v>62</v>
      </c>
      <c r="L11" s="73">
        <v>5000000</v>
      </c>
      <c r="M11" s="73">
        <v>5000000</v>
      </c>
      <c r="N11" s="84">
        <v>40544</v>
      </c>
      <c r="O11" s="84">
        <v>40908</v>
      </c>
      <c r="P11" s="86" t="s">
        <v>62</v>
      </c>
      <c r="Q11" s="8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 ht="51">
      <c r="A12" s="138"/>
      <c r="B12" s="147"/>
      <c r="C12" s="13" t="s">
        <v>24</v>
      </c>
      <c r="D12" s="13" t="s">
        <v>25</v>
      </c>
      <c r="E12" s="13" t="s">
        <v>26</v>
      </c>
      <c r="F12" s="16">
        <v>3</v>
      </c>
      <c r="G12" s="71">
        <v>3500000</v>
      </c>
      <c r="H12" s="87" t="s">
        <v>94</v>
      </c>
      <c r="I12" s="73" t="s">
        <v>90</v>
      </c>
      <c r="J12" s="81">
        <v>3500000</v>
      </c>
      <c r="K12" s="82" t="s">
        <v>62</v>
      </c>
      <c r="L12" s="73">
        <v>3500000</v>
      </c>
      <c r="M12" s="73">
        <v>3500000</v>
      </c>
      <c r="N12" s="84">
        <v>40575</v>
      </c>
      <c r="O12" s="84">
        <v>40755</v>
      </c>
      <c r="P12" s="82" t="s">
        <v>62</v>
      </c>
      <c r="Q12" s="8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 ht="84.75" thickBot="1">
      <c r="A13" s="138"/>
      <c r="B13" s="147"/>
      <c r="C13" s="13" t="s">
        <v>27</v>
      </c>
      <c r="D13" s="13" t="s">
        <v>28</v>
      </c>
      <c r="E13" s="13" t="s">
        <v>59</v>
      </c>
      <c r="F13" s="16">
        <v>1</v>
      </c>
      <c r="G13" s="71">
        <v>60000000</v>
      </c>
      <c r="H13" s="87" t="s">
        <v>95</v>
      </c>
      <c r="I13" s="73"/>
      <c r="J13" s="81">
        <v>60000000</v>
      </c>
      <c r="K13" s="88" t="s">
        <v>96</v>
      </c>
      <c r="L13" s="89">
        <v>60000000</v>
      </c>
      <c r="M13" s="73">
        <v>60000000</v>
      </c>
      <c r="N13" s="84">
        <v>40575</v>
      </c>
      <c r="O13" s="84">
        <v>40908</v>
      </c>
      <c r="P13" s="86" t="s">
        <v>67</v>
      </c>
      <c r="Q13" s="8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126">
      <c r="A14" s="138"/>
      <c r="B14" s="147"/>
      <c r="C14" s="148" t="s">
        <v>29</v>
      </c>
      <c r="D14" s="148" t="s">
        <v>30</v>
      </c>
      <c r="E14" s="13" t="s">
        <v>31</v>
      </c>
      <c r="F14" s="17">
        <v>1</v>
      </c>
      <c r="G14" s="71">
        <v>15000000</v>
      </c>
      <c r="H14" s="90" t="s">
        <v>97</v>
      </c>
      <c r="I14" s="73" t="s">
        <v>90</v>
      </c>
      <c r="J14" s="81">
        <v>15000000</v>
      </c>
      <c r="K14" s="75" t="s">
        <v>91</v>
      </c>
      <c r="L14" s="91">
        <v>15000000</v>
      </c>
      <c r="M14" s="92">
        <f>+L14</f>
        <v>15000000</v>
      </c>
      <c r="N14" s="84">
        <v>40575</v>
      </c>
      <c r="O14" s="84">
        <v>40908</v>
      </c>
      <c r="P14" s="86" t="s">
        <v>66</v>
      </c>
      <c r="Q14" s="8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17" s="8" customFormat="1" ht="127.5" customHeight="1">
      <c r="A15" s="138"/>
      <c r="B15" s="147"/>
      <c r="C15" s="148"/>
      <c r="D15" s="148"/>
      <c r="E15" s="13" t="s">
        <v>32</v>
      </c>
      <c r="F15" s="17">
        <v>1</v>
      </c>
      <c r="G15" s="71">
        <v>40000000</v>
      </c>
      <c r="H15" s="72" t="s">
        <v>98</v>
      </c>
      <c r="I15" s="73" t="s">
        <v>90</v>
      </c>
      <c r="J15" s="81">
        <v>0</v>
      </c>
      <c r="K15" s="82" t="s">
        <v>91</v>
      </c>
      <c r="L15" s="93">
        <v>40000000</v>
      </c>
      <c r="M15" s="73">
        <v>40000000</v>
      </c>
      <c r="N15" s="84">
        <v>40575</v>
      </c>
      <c r="O15" s="84">
        <v>40755</v>
      </c>
      <c r="P15" s="86" t="s">
        <v>66</v>
      </c>
      <c r="Q15" s="85"/>
    </row>
    <row r="16" spans="1:17" ht="63.75" customHeight="1">
      <c r="A16" s="138"/>
      <c r="B16" s="147" t="s">
        <v>33</v>
      </c>
      <c r="C16" s="13" t="s">
        <v>34</v>
      </c>
      <c r="D16" s="13" t="s">
        <v>35</v>
      </c>
      <c r="E16" s="13" t="s">
        <v>36</v>
      </c>
      <c r="F16" s="18">
        <v>1</v>
      </c>
      <c r="G16" s="71">
        <v>60000000</v>
      </c>
      <c r="H16" s="72" t="s">
        <v>99</v>
      </c>
      <c r="I16" s="73" t="s">
        <v>100</v>
      </c>
      <c r="J16" s="94">
        <v>10000000</v>
      </c>
      <c r="K16" s="95" t="s">
        <v>101</v>
      </c>
      <c r="L16" s="93">
        <v>70000000</v>
      </c>
      <c r="M16" s="73">
        <f>+L16</f>
        <v>70000000</v>
      </c>
      <c r="N16" s="84"/>
      <c r="O16" s="84"/>
      <c r="P16" s="86" t="s">
        <v>68</v>
      </c>
      <c r="Q16" s="96"/>
    </row>
    <row r="17" spans="1:17" ht="108" customHeight="1">
      <c r="A17" s="138"/>
      <c r="B17" s="147"/>
      <c r="C17" s="13" t="s">
        <v>37</v>
      </c>
      <c r="D17" s="13" t="s">
        <v>38</v>
      </c>
      <c r="E17" s="13" t="s">
        <v>39</v>
      </c>
      <c r="F17" s="19" t="s">
        <v>60</v>
      </c>
      <c r="G17" s="71">
        <v>300000000</v>
      </c>
      <c r="H17" s="97" t="s">
        <v>102</v>
      </c>
      <c r="I17" s="73" t="s">
        <v>103</v>
      </c>
      <c r="J17" s="98">
        <v>0</v>
      </c>
      <c r="K17" s="88" t="s">
        <v>96</v>
      </c>
      <c r="L17" s="73">
        <v>300000000</v>
      </c>
      <c r="M17" s="73">
        <f>+L17</f>
        <v>300000000</v>
      </c>
      <c r="N17" s="84">
        <v>40603</v>
      </c>
      <c r="O17" s="84">
        <v>40908</v>
      </c>
      <c r="P17" s="86" t="s">
        <v>67</v>
      </c>
      <c r="Q17" s="96"/>
    </row>
    <row r="18" spans="1:17" ht="84">
      <c r="A18" s="138"/>
      <c r="B18" s="147"/>
      <c r="C18" s="13" t="s">
        <v>40</v>
      </c>
      <c r="D18" s="13" t="s">
        <v>41</v>
      </c>
      <c r="E18" s="13" t="s">
        <v>42</v>
      </c>
      <c r="F18" s="16">
        <v>2</v>
      </c>
      <c r="G18" s="71">
        <v>250000000</v>
      </c>
      <c r="H18" s="87" t="s">
        <v>65</v>
      </c>
      <c r="I18" s="93" t="s">
        <v>62</v>
      </c>
      <c r="J18" s="99">
        <v>0</v>
      </c>
      <c r="K18" s="88" t="s">
        <v>96</v>
      </c>
      <c r="L18" s="73">
        <v>250000000</v>
      </c>
      <c r="M18" s="73">
        <f>+L18</f>
        <v>250000000</v>
      </c>
      <c r="N18" s="84">
        <v>40540</v>
      </c>
      <c r="O18" s="84">
        <v>40553</v>
      </c>
      <c r="P18" s="86" t="s">
        <v>67</v>
      </c>
      <c r="Q18" s="96"/>
    </row>
    <row r="19" spans="1:17" ht="51.75" thickBot="1">
      <c r="A19" s="138"/>
      <c r="B19" s="147"/>
      <c r="C19" s="13" t="s">
        <v>43</v>
      </c>
      <c r="D19" s="13" t="s">
        <v>44</v>
      </c>
      <c r="E19" s="13" t="s">
        <v>45</v>
      </c>
      <c r="F19" s="20">
        <v>2</v>
      </c>
      <c r="G19" s="71">
        <v>70000000</v>
      </c>
      <c r="H19" s="87" t="s">
        <v>63</v>
      </c>
      <c r="I19" s="73" t="s">
        <v>62</v>
      </c>
      <c r="J19" s="98">
        <v>70000000</v>
      </c>
      <c r="K19" s="100" t="s">
        <v>62</v>
      </c>
      <c r="L19" s="73">
        <v>0</v>
      </c>
      <c r="M19" s="73">
        <f>+J19</f>
        <v>70000000</v>
      </c>
      <c r="N19" s="84">
        <v>40544</v>
      </c>
      <c r="O19" s="84">
        <v>40550</v>
      </c>
      <c r="P19" s="101" t="s">
        <v>62</v>
      </c>
      <c r="Q19" s="96"/>
    </row>
    <row r="20" spans="1:17" ht="86.25" thickBot="1">
      <c r="A20" s="164"/>
      <c r="B20" s="102" t="s">
        <v>46</v>
      </c>
      <c r="C20" s="103" t="s">
        <v>47</v>
      </c>
      <c r="D20" s="103" t="s">
        <v>48</v>
      </c>
      <c r="E20" s="103" t="s">
        <v>49</v>
      </c>
      <c r="F20" s="104">
        <v>1</v>
      </c>
      <c r="G20" s="105">
        <v>1514000000</v>
      </c>
      <c r="H20" s="106" t="s">
        <v>64</v>
      </c>
      <c r="I20" s="107" t="s">
        <v>104</v>
      </c>
      <c r="J20" s="108">
        <f>+L20-G20</f>
        <v>952029729</v>
      </c>
      <c r="K20" s="107" t="s">
        <v>105</v>
      </c>
      <c r="L20" s="107">
        <v>2466029729</v>
      </c>
      <c r="M20" s="107">
        <v>2466029729</v>
      </c>
      <c r="N20" s="109">
        <v>40544</v>
      </c>
      <c r="O20" s="109">
        <v>40633</v>
      </c>
      <c r="P20" s="101" t="s">
        <v>62</v>
      </c>
      <c r="Q20" s="110"/>
    </row>
    <row r="21" spans="1:15" ht="13.5" thickBot="1">
      <c r="A21" s="165" t="s">
        <v>51</v>
      </c>
      <c r="B21" s="166"/>
      <c r="C21" s="166"/>
      <c r="D21" s="166"/>
      <c r="E21" s="166"/>
      <c r="F21" s="166"/>
      <c r="G21" s="111"/>
      <c r="H21" s="112"/>
      <c r="I21" s="112">
        <f>SUM(I9:I20)</f>
        <v>0</v>
      </c>
      <c r="J21" s="112">
        <f>SUM(J9:J20)</f>
        <v>1200529729</v>
      </c>
      <c r="K21" s="112"/>
      <c r="L21" s="113">
        <f>SUM(L9:L20)</f>
        <v>3294529729</v>
      </c>
      <c r="M21" s="11"/>
      <c r="N21" s="11"/>
      <c r="O21" s="11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</sheetData>
  <sheetProtection/>
  <mergeCells count="26">
    <mergeCell ref="A9:A20"/>
    <mergeCell ref="B9:B15"/>
    <mergeCell ref="C14:C15"/>
    <mergeCell ref="D14:D15"/>
    <mergeCell ref="B16:B19"/>
    <mergeCell ref="A21:F21"/>
    <mergeCell ref="M6:M8"/>
    <mergeCell ref="N6:O7"/>
    <mergeCell ref="P6:P8"/>
    <mergeCell ref="Q6:Q8"/>
    <mergeCell ref="I7:I8"/>
    <mergeCell ref="J7:K7"/>
    <mergeCell ref="L7:L8"/>
    <mergeCell ref="D6:D8"/>
    <mergeCell ref="E6:E7"/>
    <mergeCell ref="F6:F8"/>
    <mergeCell ref="G6:G8"/>
    <mergeCell ref="H6:H8"/>
    <mergeCell ref="I6:L6"/>
    <mergeCell ref="A1:C1"/>
    <mergeCell ref="A2:C2"/>
    <mergeCell ref="A3:C3"/>
    <mergeCell ref="A4:C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2009-11-30T16:20:03Z</cp:lastPrinted>
  <dcterms:created xsi:type="dcterms:W3CDTF">2009-09-17T13:56:10Z</dcterms:created>
  <dcterms:modified xsi:type="dcterms:W3CDTF">2010-12-09T22:15:46Z</dcterms:modified>
  <cp:category/>
  <cp:version/>
  <cp:contentType/>
  <cp:contentStatus/>
</cp:coreProperties>
</file>