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3">'11a'!$A$1:$I$14</definedName>
    <definedName name="_xlnm.Print_Area" localSheetId="1">'4A'!$A$1:$I$21</definedName>
    <definedName name="MARIA" localSheetId="0">'4'!#REF!</definedName>
    <definedName name="_xlnm.Print_Titles" localSheetId="0">'4'!$6:$8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<sst xmlns="http://schemas.openxmlformats.org/spreadsheetml/2006/main" count="154" uniqueCount="96">
  <si>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</si>
  <si>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</si>
  <si>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</si>
  <si>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</si>
  <si>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</si>
  <si>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</si>
  <si>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</si>
  <si>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</si>
  <si>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</si>
  <si>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</si>
  <si>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</si>
  <si>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</si>
  <si>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</si>
  <si>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</si>
  <si>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</si>
  <si>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</si>
  <si>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</si>
  <si>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</si>
  <si>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</si>
  <si>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</si>
  <si>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</si>
  <si>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</si>
  <si>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</si>
  <si>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Secretaría de Desarrollo Social.</t>
  </si>
  <si>
    <t>FUENTE: Secretaría de Desarrollo Social.</t>
  </si>
  <si>
    <t>María Antonia Velasco - Secretaría de Desarrollo Social.</t>
  </si>
  <si>
    <r>
      <t>PROGRAMA</t>
    </r>
    <r>
      <rPr>
        <sz val="10"/>
        <rFont val="Arial"/>
        <family val="0"/>
      </rPr>
      <t>:  Nutrición y afecto</t>
    </r>
  </si>
  <si>
    <r>
      <t>PROGRAMA</t>
    </r>
    <r>
      <rPr>
        <sz val="10"/>
        <rFont val="Arial"/>
        <family val="0"/>
      </rPr>
      <t>: Nutrición y afecto</t>
    </r>
  </si>
  <si>
    <t>Se apoyará la recuperación nutricional del 2000 de niños y niñas entre 1 y 6 años,  mediante paquete alimentario</t>
  </si>
  <si>
    <t>niños y niñas entre 1 y 6 años,  apoyados para su recuperación nutricional mediante paquete alimentario</t>
  </si>
  <si>
    <t xml:space="preserve">Se recuperará a 1.000 niños y niñas  entre 1 y  6 años, del SISBEN 1 y 2, con desnutrición global y/ o aguda. </t>
  </si>
  <si>
    <t>Niños y niñas  entre 1 y  6 años, del SIBEN 1 y 2, con desnutrición aguda y/o global recuperados nutricionalmente.</t>
  </si>
  <si>
    <t>Se atenderá a 200 niños y niñas  entre 1 y  6 años, del SISBEN 1 y 2,  con desnutrición crónica</t>
  </si>
  <si>
    <t>Niños y niñas entre 1 y  6 años, del SIBEN 1 y 2, con desnutrición crónica atendidos.</t>
  </si>
  <si>
    <t>Se apoyará a 2000 madres gestantes y lactantes mediante paquete alimentario.</t>
  </si>
  <si>
    <t>Madres gestantes y lactantes apoyadas con paquete alimentario</t>
  </si>
  <si>
    <t>Se vinculará a 200 niños y niñas desescolarizados, en edad escolar, a programas de nutrición y afecto.</t>
  </si>
  <si>
    <t>Niños o niñas desescolarizados, en edad escolar, vinculados a programas de nutrición y afecto.</t>
  </si>
  <si>
    <t>Se beneficiará a 32.000 estudiantes con complemento alimentario a través del programa de restaurantes escolares</t>
  </si>
  <si>
    <t>Estudiantes beneficiados con complemento alimentario.</t>
  </si>
  <si>
    <t xml:space="preserve">Se vinculará al 100% de las familias de los niños y niñas pertenecientes a los centros de recuperación nutricional  (Nidos nutrir) a procesos  solidarios de estimulación adecuada, pedagógicos y de pautas de crianza para el desarrollo integral </t>
  </si>
  <si>
    <t>Porcentaje de las familias de los niños y niñas pertenecientes a los centros de recuperación nutricional  (Nidos nutrir) vinculadas a procesos  solidarios de estimulación adecuada, pedagógicos y de pautas de crianza para el desarrollo integral</t>
  </si>
  <si>
    <t>Proyecto productivo  para la población beneficiada del programa Nutrición y afecto implementado</t>
  </si>
  <si>
    <t>Se ofertara al 100% de los niños, niñas y familias pertenecientes al programa de Nidos Nutrir  procesos de estimulación adecuada, socio afectivo y psicosocial.</t>
  </si>
  <si>
    <t>Porcentaje de niños, niñas y familias pertenecientes al programa de Nidos Nutrir vinculados a procesos de estimulación adecuada, socio afectivo y psicosocial.</t>
  </si>
  <si>
    <t>Se implementará 2 comedores familiares para la complementación nutricional de las familias que se encuentran en alto índice de vulnerabilidad y/o en situación de desplazamiento que atiendan 1.100 personas</t>
  </si>
  <si>
    <t>Comedores familiares para la complementación nutricional de las familias que se encuentran en alto índice de vulnerabilidad y/o en situación de desplazamiento implementados.</t>
  </si>
  <si>
    <t>Personas que se encuentran en alto índice de vulnerabilidad y/o en situación de desplazamiento atendidas por comedores familiares.</t>
  </si>
  <si>
    <t>Se vinculará  a procesos de refuerzo escolar, psicoafectivo y ocupacional a 200 niñas, niños y adolescentes en situación de vulneración de derechos y abandono parcial.</t>
  </si>
  <si>
    <t>Niñas, niños y adolescentes en situación de vulneración de derechos y abandono parcial vinculados  a procesos de refuerzo escolar, psicoafectivo y ocupacional.</t>
  </si>
  <si>
    <t>SGP - Recursos propios</t>
  </si>
  <si>
    <r>
      <t xml:space="preserve">PERIODO INFORMADO:  </t>
    </r>
    <r>
      <rPr>
        <sz val="10"/>
        <rFont val="Arial"/>
        <family val="2"/>
      </rPr>
      <t>2008</t>
    </r>
  </si>
  <si>
    <r>
      <t xml:space="preserve">PERIODO INFORMADO:    </t>
    </r>
    <r>
      <rPr>
        <sz val="10"/>
        <rFont val="Arial"/>
        <family val="2"/>
      </rPr>
      <t>2008</t>
    </r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</si>
  <si>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</si>
  <si>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</si>
  <si>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</si>
  <si>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</si>
  <si>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</si>
  <si>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</si>
  <si>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</si>
  <si>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</si>
  <si>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</si>
  <si>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</si>
  <si>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</si>
  <si>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</si>
  <si>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</si>
  <si>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</si>
  <si>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</si>
  <si>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</si>
  <si>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</si>
  <si>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</si>
  <si>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Recursos propios - SGP</t>
  </si>
  <si>
    <t>Pasto</t>
  </si>
  <si>
    <t>Madres gestantes y lactantes apoyadas con paquete alimentario.  - Niñas, niños y adolescentes en situación de vulneración de derechos y abandono parcial vinculados  a procesos de refuerzo escolar, psicoafectivo y ocupacional.</t>
  </si>
  <si>
    <r>
      <t>MEDIOS DE VERIFICACION</t>
    </r>
    <r>
      <rPr>
        <sz val="10"/>
        <rFont val="Arial"/>
        <family val="2"/>
      </rPr>
      <t xml:space="preserve">: Bases de Datos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focalizó la población objeto de esta meta a través de la estrategia información - educación y comunicación - IEC, atendiendo 1.200 niños y niñas entre 1 y 6 años a quienes se les entregó paquete alimentario, kid Oral, atención psicoeducativa y el suministro de micronutrientes (ácido fólico, sulfato ferrozo y desparacitante.) según fórmula médica. </t>
    </r>
  </si>
  <si>
    <r>
      <t>MEDIOS DE VERIFICACION</t>
    </r>
    <r>
      <rPr>
        <sz val="10"/>
        <rFont val="Arial"/>
        <family val="2"/>
      </rPr>
      <t xml:space="preserve">: Bases de Datos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atendieron a 1.200 madres gestantes y lactantes, con el paquete alimentario las cuales fueron focalizadas a través de estrategias IEC, kid oral y el suministro de micronutrientes (ácido fólico, sulfato ferrozo) según fórmula médica. </t>
    </r>
  </si>
  <si>
    <r>
      <t>MEDIOS DE VERIFICACION</t>
    </r>
    <r>
      <rPr>
        <sz val="10"/>
        <rFont val="Arial"/>
        <family val="2"/>
      </rPr>
      <t xml:space="preserve">: actas de entrega de alimentos y refrigerios.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entregaron alimentos a 8.047 niños, niñas y adolescentes que pertenecen a las 51 instituciones educativas ubicadas en las áreas rural y urbano del Municipio. (Restaurantes Escolares).  </t>
    </r>
  </si>
  <si>
    <r>
      <t>MEDIOS DE VERIFICACION</t>
    </r>
    <r>
      <rPr>
        <sz val="10"/>
        <rFont val="Arial"/>
        <family val="2"/>
      </rPr>
      <t xml:space="preserve">: lista de asistencia a intervenciones grupales, historias, seguimientos y evoluciones sociofamiliares y soportes de visitas domiciliarias.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El 100%  de las familias de los niños y niñas que asistieron a Nidos Nutrir - es decir 582 - se vincularon a procesos de estimulación adecuada, encuentros pedagógicos y capacitaciones en cuanto a pautas de crianza para el desarrollo integral de la Familia. De forma complementaria, las madres de los niños y niñas apoyaron de manera voluntaria en los Nidos Nutrir los procesos pedagógicos y de manipulacion de alimentos. De igual manera, accedieron a exámenes de salud como citologías, desparasitación, tamizaje visual en los diferentes centros de salud de las comunas.</t>
    </r>
  </si>
  <si>
    <r>
      <t>MEDIOS DE VERIFICACION</t>
    </r>
    <r>
      <rPr>
        <sz val="10"/>
        <rFont val="Arial"/>
        <family val="2"/>
      </rPr>
      <t xml:space="preserve">: soporte de citas programadas con educador social, soportes de visitas domiciliarias, seguimientos y evoluciones sociofamiliares.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ofertaron el  100% de las actividades programadas, lográndo la atención del 94% de las familias, niños y niñas que pertenecen a los NIdos Nutrir. En este sentido, se realizaron 548 intervenciones psicológicas y de estimulación adecuada, mediante visitas domiciliarias y talleres grupales.</t>
    </r>
  </si>
  <si>
    <t>Comedores (Ollas del Afecto) familiares para la complementación nutricional de las familias que se encuentran en alto índice de vulnerabilidad y/o en situación de desplazamiento implementados.</t>
  </si>
  <si>
    <r>
      <t>MEDIOS DE VERIFICACION</t>
    </r>
    <r>
      <rPr>
        <sz val="10"/>
        <rFont val="Arial"/>
        <family val="2"/>
      </rPr>
      <t xml:space="preserve">: Informes - listas de asistencia a comedores. </t>
    </r>
    <r>
      <rPr>
        <b/>
        <sz val="10"/>
        <rFont val="Arial"/>
        <family val="2"/>
      </rPr>
      <t xml:space="preserve">RESULTADOS </t>
    </r>
    <r>
      <rPr>
        <sz val="10"/>
        <rFont val="Arial"/>
        <family val="2"/>
      </rPr>
      <t>:  Se implementaron 2 comedores familiares (Ollas del Afecto), con el propósito de suministrar alimentos a las personas mas necesitadas del municipio. Los comedores se encuentran ubicados en los barrios San Albano y Belén.</t>
    </r>
  </si>
  <si>
    <r>
      <t>MEDIOS DE VERIFICACION</t>
    </r>
    <r>
      <rPr>
        <sz val="10"/>
        <rFont val="Arial"/>
        <family val="2"/>
      </rPr>
      <t xml:space="preserve">: listados de inscripcion y de asistencia. </t>
    </r>
    <r>
      <rPr>
        <b/>
        <sz val="10"/>
        <rFont val="Arial"/>
        <family val="2"/>
      </rPr>
      <t xml:space="preserve">RESULTADOS </t>
    </r>
    <r>
      <rPr>
        <sz val="10"/>
        <rFont val="Arial"/>
        <family val="2"/>
      </rPr>
      <t>:  Se atendieron 500 personas en los comedores familiares, beneficiando a 120 familias.</t>
    </r>
  </si>
  <si>
    <t>Se apoyará la atencion nutricional del 2.000 de niños y niñas entre 1 y 6 años,  mediante paquete alimentario</t>
  </si>
  <si>
    <t>niños y niñas entre 1 y 6 años,  apoyados para su atención  nutricional mediante paquete alimentario</t>
  </si>
  <si>
    <r>
      <t>MEDIOS DE VERIFICACION</t>
    </r>
    <r>
      <rPr>
        <sz val="10"/>
        <rFont val="Arial"/>
        <family val="2"/>
      </rPr>
      <t xml:space="preserve">: Informes de ejecución, listados de asistencia.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atendieron 80 niños y niñas, quienes se beneficiaron de refuerzo escolar y atencion psicoafectiva y ocupacional. Los centros de protección se en el Barrio la Estrella y Loma del carmen. </t>
    </r>
  </si>
  <si>
    <r>
      <t>MEDIOS DE VERIFICACION</t>
    </r>
    <r>
      <rPr>
        <sz val="10"/>
        <rFont val="Arial"/>
        <family val="2"/>
      </rPr>
      <t xml:space="preserve">: Actas de entrega, visitas a establecimientos educativos públicos.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En el 2008 se atendieron a 8.047 estudiantes que pertenecen a 51 Instituciones Educativas a nivel rural y urbano. (Restaurantes Escolares).  </t>
    </r>
  </si>
  <si>
    <r>
      <t>MEDIOS DE VERIFICACION</t>
    </r>
    <r>
      <rPr>
        <sz val="10"/>
        <rFont val="Arial"/>
        <family val="2"/>
      </rPr>
      <t xml:space="preserve">: Bases de Datos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 atendieron  en los centros  "NIdos Nutrir" a 99 niñas y niños que presentaban desnutrición crónica y ademas se atendieron 69  niños y niñas que presentan desnutrición crónica con global y aguda. </t>
    </r>
  </si>
  <si>
    <r>
      <t>MEDIOS DE VERIFICACION</t>
    </r>
    <r>
      <rPr>
        <sz val="10"/>
        <rFont val="Arial"/>
        <family val="2"/>
      </rPr>
      <t xml:space="preserve">: Bases de Datos, las valoraciones nutricionales, las listas de asistencia,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realizaron acciones que beneficiaron a 1.200 madres lactantes y gestantes, como tambien a 1.200 niños y niñas quienes recibieron paquete alimentario. Además se vincularon niños, niñas y adolescentes descolarizados a procesos de nutrición. En los "NIdos Nutrir" se atendieron un total de 596. Se recuperaron 267 niñasy niños en los centros "Nidos Nutrir",  que presentaron desnutrición global y aguda. Por otra parte, se atendieron 51 niños y niñas con riesgo nutricional (sobrepeso 32, obesidad 2, normales o eutróficos 17) y un (1) niño con desnutrición global quienes se encuentran en proceso de recuperación nutricional. También 109 niños y niñas recuperados que presentaban desnutricón global y aguda con desnutricion cronica. Se  atendieron  99 niñas y niños que presentaban desnutrición crónica y se atendieron 69  niños y niñas que presentan desnutrición crónica con global y aguda. </t>
    </r>
  </si>
  <si>
    <r>
      <t>MEDIOS DE VERIFICACION</t>
    </r>
    <r>
      <rPr>
        <sz val="10"/>
        <rFont val="Arial"/>
        <family val="2"/>
      </rPr>
      <t xml:space="preserve">: Bases de Datos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encuentran vinculados a los Nidos Nutrir 18 niños y niñas las cuales participaron del programa de nutrición, pedagogía y acompañamiento psicosocial.</t>
    </r>
  </si>
  <si>
    <r>
      <t>MEDIOS DE VERIFICACION</t>
    </r>
    <r>
      <rPr>
        <sz val="10"/>
        <rFont val="Arial"/>
        <family val="2"/>
      </rPr>
      <t xml:space="preserve">: Bases de Datos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 recuperaron 267 niñas y niños en los centros "NIdos Nutrir",  quienes presentaron desnutrición global y aguda. Además,  se atiendieron con riesgo nutricional a 51 niños y niñas (sobrepeso 32, obesidad 2, Normales o eutroficos 17) y un (1) niño con desnutrición global que se encuentra en proceso de recuperación nutricional. Por otra parte,  se atendieron 109 niños y niñas que presentaban desnutrición global y aguda con desnutrición crónica.</t>
    </r>
  </si>
  <si>
    <r>
      <t>MEDIOS DE VERIFICACION</t>
    </r>
    <r>
      <rPr>
        <sz val="10"/>
        <rFont val="Arial"/>
        <family val="2"/>
      </rPr>
      <t xml:space="preserve">: Informes de ejecucion, listados de asistencia.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Con la fundacion Sol de Invierno se atendieron a 80 niños y niñas, quienes se beneficiaron de refuerzo escolar y atención psicoafectiva y ocupacional y se encontraban en situación de vulneración de derechos y/o abandono parcial.</t>
    </r>
  </si>
  <si>
    <r>
      <t>PROGRAMA</t>
    </r>
    <r>
      <rPr>
        <sz val="10"/>
        <rFont val="Arial"/>
        <family val="2"/>
      </rPr>
      <t>: Nutrición y afecto</t>
    </r>
  </si>
  <si>
    <t xml:space="preserve">Apoyo a la implementación del Centro de protección y prevención integral SISAYAY. Vigencia 2008. Municipio de Pasto.  </t>
  </si>
  <si>
    <t xml:space="preserve">Nutrición y afecto para niños, niñas menores de cinco años del Municipio de Pasto </t>
  </si>
  <si>
    <t xml:space="preserve">Apoyo a restaurantes escolares de Instituciones y Centros Educativos del Municipio de Pasto. </t>
  </si>
  <si>
    <t xml:space="preserve">Nutrición y afecto para niños, niñas menores de cinco (5) años del Municipio de Pasto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</si>
</sst>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#,##0.0"/>
    <numFmt numFmtId="215" formatCode="[$-C0A]dddd\,\ dd&quot; de &quot;mmmm&quot; de &quot;yyyy"/>
    <numFmt numFmtId="216" formatCode="[$-C0A]d\-mmm\-yy;@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3" xfId="0" applyFont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9" fontId="0" fillId="0" borderId="4" xfId="21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justify" vertical="center" wrapText="1"/>
    </xf>
    <xf numFmtId="1" fontId="0" fillId="0" borderId="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 horizontal="justify" vertical="center" wrapText="1"/>
    </xf>
    <xf numFmtId="3" fontId="0" fillId="0" borderId="4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9" fontId="0" fillId="0" borderId="9" xfId="0" applyNumberFormat="1" applyFont="1" applyFill="1" applyBorder="1" applyAlignment="1">
      <alignment horizontal="center" vertical="center" wrapText="1"/>
    </xf>
    <xf numFmtId="216" fontId="0" fillId="0" borderId="15" xfId="0" applyNumberFormat="1" applyFont="1" applyFill="1" applyBorder="1" applyAlignment="1">
      <alignment horizontal="center" vertical="center" wrapText="1"/>
    </xf>
    <xf numFmtId="216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9" fontId="0" fillId="0" borderId="15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97" fontId="0" fillId="0" borderId="12" xfId="0" applyNumberFormat="1" applyFont="1" applyBorder="1" applyAlignment="1">
      <alignment horizontal="center" vertical="center" wrapText="1"/>
    </xf>
    <xf numFmtId="197" fontId="0" fillId="0" borderId="19" xfId="0" applyNumberFormat="1" applyFont="1" applyBorder="1" applyAlignment="1">
      <alignment horizontal="center" vertical="center" wrapText="1"/>
    </xf>
    <xf numFmtId="197" fontId="0" fillId="0" borderId="8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16" fontId="0" fillId="0" borderId="4" xfId="0" applyNumberFormat="1" applyFont="1" applyFill="1" applyBorder="1" applyAlignment="1">
      <alignment horizontal="center" vertical="center" wrapText="1"/>
    </xf>
    <xf numFmtId="216" fontId="0" fillId="0" borderId="9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justify" vertical="center" wrapText="1"/>
    </xf>
    <xf numFmtId="9" fontId="0" fillId="0" borderId="4" xfId="0" applyNumberFormat="1" applyFont="1" applyBorder="1" applyAlignment="1">
      <alignment horizontal="justify" vertical="center" wrapText="1"/>
    </xf>
    <xf numFmtId="9" fontId="0" fillId="0" borderId="9" xfId="0" applyNumberFormat="1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70" zoomScaleNormal="70" workbookViewId="0" topLeftCell="A3">
      <selection activeCell="A20" sqref="A20:H20"/>
    </sheetView>
  </sheetViews>
  <sheetFormatPr defaultColWidth="11.421875" defaultRowHeight="12.75"/>
  <cols>
    <col min="1" max="1" width="4.8515625" style="1" bestFit="1" customWidth="1"/>
    <col min="2" max="2" width="16.57421875" style="1" customWidth="1"/>
    <col min="3" max="3" width="25.57421875" style="1" customWidth="1"/>
    <col min="4" max="4" width="32.28125" style="1" customWidth="1"/>
    <col min="5" max="5" width="25.00390625" style="1" bestFit="1" customWidth="1"/>
    <col min="6" max="6" width="13.57421875" style="5" customWidth="1"/>
    <col min="7" max="7" width="22.14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82" t="s">
        <v>9</v>
      </c>
      <c r="B1" s="82"/>
      <c r="C1" s="82"/>
      <c r="D1" s="82"/>
      <c r="E1" s="82"/>
      <c r="F1" s="82"/>
      <c r="G1" s="82"/>
      <c r="H1" s="82"/>
    </row>
    <row r="2" spans="1:8" ht="15.75">
      <c r="A2" s="82" t="s">
        <v>0</v>
      </c>
      <c r="B2" s="82"/>
      <c r="C2" s="82"/>
      <c r="D2" s="82"/>
      <c r="E2" s="82"/>
      <c r="F2" s="82"/>
      <c r="G2" s="82"/>
      <c r="H2" s="82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83" t="s">
        <v>1</v>
      </c>
      <c r="B4" s="83"/>
      <c r="C4" s="83"/>
      <c r="D4" s="83"/>
      <c r="E4" s="7"/>
      <c r="F4" s="8"/>
      <c r="G4" s="7"/>
      <c r="H4" s="7"/>
    </row>
    <row r="5" spans="1:8" ht="12.75">
      <c r="A5" s="83" t="s">
        <v>10</v>
      </c>
      <c r="B5" s="83"/>
      <c r="C5" s="83"/>
      <c r="D5" s="83"/>
      <c r="E5" s="83"/>
      <c r="F5" s="83"/>
      <c r="G5" s="7"/>
      <c r="H5" s="7"/>
    </row>
    <row r="6" spans="1:8" ht="12.75">
      <c r="A6" s="83" t="s">
        <v>26</v>
      </c>
      <c r="B6" s="83"/>
      <c r="C6" s="83"/>
      <c r="D6" s="83"/>
      <c r="E6" s="83"/>
      <c r="F6" s="83"/>
      <c r="G6" s="83" t="s">
        <v>51</v>
      </c>
      <c r="H6" s="83"/>
    </row>
    <row r="7" spans="1:8" ht="13.5" thickBot="1">
      <c r="A7"/>
      <c r="B7"/>
      <c r="C7"/>
      <c r="D7"/>
      <c r="E7" s="10"/>
      <c r="F7" s="9"/>
      <c r="G7"/>
      <c r="H7" s="10"/>
    </row>
    <row r="8" spans="1:9" s="63" customFormat="1" ht="34.5" thickBot="1">
      <c r="A8" s="59" t="s">
        <v>2</v>
      </c>
      <c r="B8" s="60" t="s">
        <v>3</v>
      </c>
      <c r="C8" s="60" t="s">
        <v>11</v>
      </c>
      <c r="D8" s="60" t="s">
        <v>7</v>
      </c>
      <c r="E8" s="60" t="s">
        <v>13</v>
      </c>
      <c r="F8" s="60" t="s">
        <v>4</v>
      </c>
      <c r="G8" s="60" t="s">
        <v>5</v>
      </c>
      <c r="H8" s="61" t="s">
        <v>6</v>
      </c>
      <c r="I8" s="62"/>
    </row>
    <row r="9" spans="1:8" ht="63.75" customHeight="1">
      <c r="A9" s="6">
        <v>1</v>
      </c>
      <c r="B9" s="84" t="s">
        <v>23</v>
      </c>
      <c r="C9" s="26" t="s">
        <v>28</v>
      </c>
      <c r="D9" s="26" t="s">
        <v>29</v>
      </c>
      <c r="E9" s="23">
        <v>500</v>
      </c>
      <c r="F9" s="92" t="s">
        <v>50</v>
      </c>
      <c r="G9" s="84" t="s">
        <v>25</v>
      </c>
      <c r="H9" s="89" t="s">
        <v>8</v>
      </c>
    </row>
    <row r="10" spans="1:8" ht="63.75">
      <c r="A10" s="6">
        <v>2</v>
      </c>
      <c r="B10" s="85"/>
      <c r="C10" s="26" t="s">
        <v>30</v>
      </c>
      <c r="D10" s="26" t="s">
        <v>31</v>
      </c>
      <c r="E10" s="23">
        <v>200</v>
      </c>
      <c r="F10" s="93"/>
      <c r="G10" s="85"/>
      <c r="H10" s="90"/>
    </row>
    <row r="11" spans="1:8" ht="51">
      <c r="A11" s="6">
        <v>3</v>
      </c>
      <c r="B11" s="85"/>
      <c r="C11" s="26" t="s">
        <v>32</v>
      </c>
      <c r="D11" s="26" t="s">
        <v>33</v>
      </c>
      <c r="E11" s="23">
        <v>50</v>
      </c>
      <c r="F11" s="93"/>
      <c r="G11" s="85"/>
      <c r="H11" s="90"/>
    </row>
    <row r="12" spans="1:8" ht="51">
      <c r="A12" s="6">
        <v>4</v>
      </c>
      <c r="B12" s="85"/>
      <c r="C12" s="26" t="s">
        <v>34</v>
      </c>
      <c r="D12" s="26" t="s">
        <v>35</v>
      </c>
      <c r="E12" s="23">
        <v>500</v>
      </c>
      <c r="F12" s="93"/>
      <c r="G12" s="85"/>
      <c r="H12" s="90"/>
    </row>
    <row r="13" spans="1:8" ht="51">
      <c r="A13" s="6">
        <v>5</v>
      </c>
      <c r="B13" s="85"/>
      <c r="C13" s="26" t="s">
        <v>36</v>
      </c>
      <c r="D13" s="26" t="s">
        <v>37</v>
      </c>
      <c r="E13" s="23">
        <v>50</v>
      </c>
      <c r="F13" s="93"/>
      <c r="G13" s="85"/>
      <c r="H13" s="90"/>
    </row>
    <row r="14" spans="1:8" ht="63.75">
      <c r="A14" s="6">
        <v>6</v>
      </c>
      <c r="B14" s="85"/>
      <c r="C14" s="26" t="s">
        <v>38</v>
      </c>
      <c r="D14" s="26" t="s">
        <v>39</v>
      </c>
      <c r="E14" s="23">
        <v>8047</v>
      </c>
      <c r="F14" s="93"/>
      <c r="G14" s="85"/>
      <c r="H14" s="90"/>
    </row>
    <row r="15" spans="1:8" ht="114.75">
      <c r="A15" s="6">
        <v>7</v>
      </c>
      <c r="B15" s="85"/>
      <c r="C15" s="26" t="s">
        <v>40</v>
      </c>
      <c r="D15" s="26" t="s">
        <v>41</v>
      </c>
      <c r="E15" s="24">
        <v>1</v>
      </c>
      <c r="F15" s="93"/>
      <c r="G15" s="85"/>
      <c r="H15" s="90"/>
    </row>
    <row r="16" spans="1:8" ht="76.5">
      <c r="A16" s="6">
        <v>8</v>
      </c>
      <c r="B16" s="85"/>
      <c r="C16" s="26" t="s">
        <v>43</v>
      </c>
      <c r="D16" s="26" t="s">
        <v>44</v>
      </c>
      <c r="E16" s="24">
        <v>1</v>
      </c>
      <c r="F16" s="93"/>
      <c r="G16" s="85"/>
      <c r="H16" s="90"/>
    </row>
    <row r="17" spans="1:8" ht="76.5">
      <c r="A17" s="6">
        <v>9</v>
      </c>
      <c r="B17" s="85"/>
      <c r="C17" s="87" t="s">
        <v>45</v>
      </c>
      <c r="D17" s="25" t="s">
        <v>46</v>
      </c>
      <c r="E17" s="27">
        <v>1</v>
      </c>
      <c r="F17" s="93"/>
      <c r="G17" s="85"/>
      <c r="H17" s="90"/>
    </row>
    <row r="18" spans="1:8" ht="51">
      <c r="A18" s="6">
        <v>10</v>
      </c>
      <c r="B18" s="85"/>
      <c r="C18" s="88"/>
      <c r="D18" s="25" t="s">
        <v>47</v>
      </c>
      <c r="E18" s="27">
        <v>120</v>
      </c>
      <c r="F18" s="93"/>
      <c r="G18" s="85"/>
      <c r="H18" s="90"/>
    </row>
    <row r="19" spans="1:8" ht="90" thickBot="1">
      <c r="A19" s="11">
        <v>11</v>
      </c>
      <c r="B19" s="86"/>
      <c r="C19" s="28" t="s">
        <v>48</v>
      </c>
      <c r="D19" s="28" t="s">
        <v>49</v>
      </c>
      <c r="E19" s="29">
        <v>50</v>
      </c>
      <c r="F19" s="94"/>
      <c r="G19" s="86"/>
      <c r="H19" s="91"/>
    </row>
    <row r="20" spans="1:8" ht="12.75">
      <c r="A20" s="80" t="s">
        <v>24</v>
      </c>
      <c r="B20" s="81"/>
      <c r="C20" s="81"/>
      <c r="D20" s="81"/>
      <c r="E20" s="81"/>
      <c r="F20" s="81"/>
      <c r="G20" s="81"/>
      <c r="H20" s="81"/>
    </row>
    <row r="21" ht="12.75">
      <c r="G21" s="12"/>
    </row>
    <row r="22" ht="12.75">
      <c r="F22" s="1"/>
    </row>
  </sheetData>
  <mergeCells count="12">
    <mergeCell ref="G9:G19"/>
    <mergeCell ref="F9:F19"/>
    <mergeCell ref="A20:H20"/>
    <mergeCell ref="A1:H1"/>
    <mergeCell ref="A2:H2"/>
    <mergeCell ref="A4:D4"/>
    <mergeCell ref="A5:F5"/>
    <mergeCell ref="A6:F6"/>
    <mergeCell ref="G6:H6"/>
    <mergeCell ref="B9:B19"/>
    <mergeCell ref="C17:C18"/>
    <mergeCell ref="H9:H19"/>
  </mergeCells>
  <printOptions horizontalCentered="1"/>
  <pageMargins left="0.2755905511811024" right="0.15748031496062992" top="0.9" bottom="0.2755905511811024" header="0" footer="0"/>
  <pageSetup fitToHeight="6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1" sqref="A11"/>
    </sheetView>
  </sheetViews>
  <sheetFormatPr defaultColWidth="11.421875" defaultRowHeight="12.75"/>
  <cols>
    <col min="1" max="1" width="4.00390625" style="13" bestFit="1" customWidth="1"/>
    <col min="2" max="2" width="17.00390625" style="13" customWidth="1"/>
    <col min="3" max="3" width="23.140625" style="13" customWidth="1"/>
    <col min="4" max="4" width="23.57421875" style="13" customWidth="1"/>
    <col min="5" max="5" width="17.00390625" style="13" customWidth="1"/>
    <col min="6" max="6" width="49.140625" style="13" customWidth="1"/>
    <col min="7" max="7" width="13.00390625" style="13" customWidth="1"/>
    <col min="8" max="8" width="14.7109375" style="13" customWidth="1"/>
    <col min="9" max="9" width="19.8515625" style="13" customWidth="1"/>
    <col min="10" max="16384" width="11.421875" style="13" customWidth="1"/>
  </cols>
  <sheetData>
    <row r="1" spans="1:9" ht="15.75">
      <c r="A1" s="100" t="s">
        <v>22</v>
      </c>
      <c r="B1" s="100"/>
      <c r="C1" s="100"/>
      <c r="D1" s="100"/>
      <c r="E1" s="100"/>
      <c r="F1" s="100"/>
      <c r="G1" s="100"/>
      <c r="H1" s="100"/>
      <c r="I1" s="100"/>
    </row>
    <row r="2" spans="1:9" ht="15.75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2:8" ht="12.75">
      <c r="B3" s="14"/>
      <c r="C3" s="14"/>
      <c r="D3" s="14"/>
      <c r="E3" s="14"/>
      <c r="F3" s="14"/>
      <c r="G3" s="14"/>
      <c r="H3" s="14"/>
    </row>
    <row r="4" spans="1:10" s="1" customFormat="1" ht="12.75">
      <c r="A4" s="83" t="s">
        <v>1</v>
      </c>
      <c r="B4" s="83"/>
      <c r="C4" s="83"/>
      <c r="D4" s="83"/>
      <c r="E4" s="83"/>
      <c r="F4" s="83"/>
      <c r="G4" s="7"/>
      <c r="H4" s="7"/>
      <c r="I4" s="7"/>
      <c r="J4" s="3"/>
    </row>
    <row r="5" spans="1:10" s="1" customFormat="1" ht="12.75">
      <c r="A5" s="83" t="s">
        <v>10</v>
      </c>
      <c r="B5" s="83"/>
      <c r="C5" s="83"/>
      <c r="D5" s="83"/>
      <c r="E5" s="83"/>
      <c r="F5" s="83"/>
      <c r="G5" s="83"/>
      <c r="H5" s="7"/>
      <c r="I5" s="7"/>
      <c r="J5" s="3"/>
    </row>
    <row r="6" spans="1:10" s="1" customFormat="1" ht="12.75">
      <c r="A6" s="36" t="s">
        <v>27</v>
      </c>
      <c r="B6" s="36"/>
      <c r="C6" s="36"/>
      <c r="D6" s="36"/>
      <c r="E6" s="36"/>
      <c r="F6" s="36"/>
      <c r="G6" s="36"/>
      <c r="H6" s="83" t="s">
        <v>52</v>
      </c>
      <c r="I6" s="83"/>
      <c r="J6" s="3"/>
    </row>
    <row r="7" ht="13.5" thickBot="1"/>
    <row r="8" spans="1:9" s="64" customFormat="1" ht="11.25">
      <c r="A8" s="95" t="s">
        <v>2</v>
      </c>
      <c r="B8" s="97" t="s">
        <v>14</v>
      </c>
      <c r="C8" s="70" t="s">
        <v>15</v>
      </c>
      <c r="D8" s="70" t="s">
        <v>7</v>
      </c>
      <c r="E8" s="70" t="s">
        <v>16</v>
      </c>
      <c r="F8" s="97" t="s">
        <v>17</v>
      </c>
      <c r="G8" s="73" t="s">
        <v>18</v>
      </c>
      <c r="H8" s="73"/>
      <c r="I8" s="74" t="s">
        <v>19</v>
      </c>
    </row>
    <row r="9" spans="1:9" s="64" customFormat="1" ht="34.5" thickBot="1">
      <c r="A9" s="96"/>
      <c r="B9" s="69"/>
      <c r="C9" s="71"/>
      <c r="D9" s="71"/>
      <c r="E9" s="71" t="s">
        <v>12</v>
      </c>
      <c r="F9" s="72"/>
      <c r="G9" s="32" t="s">
        <v>20</v>
      </c>
      <c r="H9" s="32" t="s">
        <v>21</v>
      </c>
      <c r="I9" s="75"/>
    </row>
    <row r="10" spans="1:9" ht="127.5">
      <c r="A10" s="6">
        <v>1</v>
      </c>
      <c r="B10" s="76" t="s">
        <v>23</v>
      </c>
      <c r="C10" s="30" t="s">
        <v>82</v>
      </c>
      <c r="D10" s="30" t="s">
        <v>83</v>
      </c>
      <c r="E10" s="23">
        <v>500</v>
      </c>
      <c r="F10" s="56" t="s">
        <v>74</v>
      </c>
      <c r="G10" s="57">
        <v>1</v>
      </c>
      <c r="H10" s="57">
        <f>1200/500</f>
        <v>2.4</v>
      </c>
      <c r="I10" s="18"/>
    </row>
    <row r="11" spans="1:9" ht="165.75">
      <c r="A11" s="6">
        <v>2</v>
      </c>
      <c r="B11" s="76"/>
      <c r="C11" s="30" t="s">
        <v>30</v>
      </c>
      <c r="D11" s="30" t="s">
        <v>31</v>
      </c>
      <c r="E11" s="23">
        <v>200</v>
      </c>
      <c r="F11" s="56" t="s">
        <v>89</v>
      </c>
      <c r="G11" s="57">
        <v>1</v>
      </c>
      <c r="H11" s="57">
        <f>(267+109)/200</f>
        <v>1.88</v>
      </c>
      <c r="I11" s="18"/>
    </row>
    <row r="12" spans="1:9" ht="63.75">
      <c r="A12" s="6">
        <v>3</v>
      </c>
      <c r="B12" s="76"/>
      <c r="C12" s="30" t="s">
        <v>32</v>
      </c>
      <c r="D12" s="30" t="s">
        <v>33</v>
      </c>
      <c r="E12" s="23">
        <v>50</v>
      </c>
      <c r="F12" s="56" t="s">
        <v>86</v>
      </c>
      <c r="G12" s="57">
        <v>1</v>
      </c>
      <c r="H12" s="57">
        <f>(99+69)/50</f>
        <v>3.36</v>
      </c>
      <c r="I12" s="19"/>
    </row>
    <row r="13" spans="1:9" ht="76.5">
      <c r="A13" s="6">
        <v>4</v>
      </c>
      <c r="B13" s="76"/>
      <c r="C13" s="30" t="s">
        <v>34</v>
      </c>
      <c r="D13" s="30" t="s">
        <v>35</v>
      </c>
      <c r="E13" s="23">
        <v>500</v>
      </c>
      <c r="F13" s="56" t="s">
        <v>75</v>
      </c>
      <c r="G13" s="57">
        <v>1</v>
      </c>
      <c r="H13" s="57">
        <f>1200/500</f>
        <v>2.4</v>
      </c>
      <c r="I13" s="19"/>
    </row>
    <row r="14" spans="1:9" ht="63.75">
      <c r="A14" s="6">
        <v>5</v>
      </c>
      <c r="B14" s="76"/>
      <c r="C14" s="30" t="s">
        <v>36</v>
      </c>
      <c r="D14" s="30" t="s">
        <v>37</v>
      </c>
      <c r="E14" s="23">
        <v>50</v>
      </c>
      <c r="F14" s="56" t="s">
        <v>88</v>
      </c>
      <c r="G14" s="57">
        <v>1</v>
      </c>
      <c r="H14" s="57">
        <f>18/50</f>
        <v>0.36</v>
      </c>
      <c r="I14" s="19"/>
    </row>
    <row r="15" spans="1:11" ht="76.5">
      <c r="A15" s="6">
        <v>6</v>
      </c>
      <c r="B15" s="76"/>
      <c r="C15" s="30" t="s">
        <v>38</v>
      </c>
      <c r="D15" s="30" t="s">
        <v>39</v>
      </c>
      <c r="E15" s="23">
        <v>8047</v>
      </c>
      <c r="F15" s="56" t="s">
        <v>76</v>
      </c>
      <c r="G15" s="57">
        <v>1</v>
      </c>
      <c r="H15" s="57">
        <v>1</v>
      </c>
      <c r="I15" s="68"/>
      <c r="K15" s="15"/>
    </row>
    <row r="16" spans="1:11" ht="191.25">
      <c r="A16" s="6">
        <v>7</v>
      </c>
      <c r="B16" s="76"/>
      <c r="C16" s="30" t="s">
        <v>40</v>
      </c>
      <c r="D16" s="30" t="s">
        <v>41</v>
      </c>
      <c r="E16" s="24">
        <v>1</v>
      </c>
      <c r="F16" s="56" t="s">
        <v>77</v>
      </c>
      <c r="G16" s="57">
        <v>1</v>
      </c>
      <c r="H16" s="57">
        <v>1</v>
      </c>
      <c r="I16" s="21"/>
      <c r="K16" s="15"/>
    </row>
    <row r="17" spans="1:9" ht="114.75">
      <c r="A17" s="6">
        <v>8</v>
      </c>
      <c r="B17" s="76"/>
      <c r="C17" s="30" t="s">
        <v>43</v>
      </c>
      <c r="D17" s="30" t="s">
        <v>44</v>
      </c>
      <c r="E17" s="24">
        <v>1</v>
      </c>
      <c r="F17" s="56" t="s">
        <v>78</v>
      </c>
      <c r="G17" s="57">
        <v>1</v>
      </c>
      <c r="H17" s="57">
        <v>1</v>
      </c>
      <c r="I17" s="20"/>
    </row>
    <row r="18" spans="1:9" ht="114.75">
      <c r="A18" s="6">
        <v>9</v>
      </c>
      <c r="B18" s="76"/>
      <c r="C18" s="99" t="s">
        <v>45</v>
      </c>
      <c r="D18" s="17" t="s">
        <v>79</v>
      </c>
      <c r="E18" s="27">
        <v>1</v>
      </c>
      <c r="F18" s="56" t="s">
        <v>80</v>
      </c>
      <c r="G18" s="57">
        <v>1</v>
      </c>
      <c r="H18" s="57">
        <v>2</v>
      </c>
      <c r="I18" s="20"/>
    </row>
    <row r="19" spans="1:9" ht="76.5">
      <c r="A19" s="6">
        <v>10</v>
      </c>
      <c r="B19" s="76"/>
      <c r="C19" s="99"/>
      <c r="D19" s="17" t="s">
        <v>47</v>
      </c>
      <c r="E19" s="27">
        <v>120</v>
      </c>
      <c r="F19" s="56" t="s">
        <v>81</v>
      </c>
      <c r="G19" s="57">
        <v>1</v>
      </c>
      <c r="H19" s="57">
        <f>500/120</f>
        <v>4.166666666666667</v>
      </c>
      <c r="I19" s="20"/>
    </row>
    <row r="20" spans="1:9" ht="102.75" thickBot="1">
      <c r="A20" s="11">
        <v>11</v>
      </c>
      <c r="B20" s="98"/>
      <c r="C20" s="31" t="s">
        <v>48</v>
      </c>
      <c r="D20" s="31" t="s">
        <v>49</v>
      </c>
      <c r="E20" s="29">
        <v>50</v>
      </c>
      <c r="F20" s="58" t="s">
        <v>90</v>
      </c>
      <c r="G20" s="65">
        <v>1</v>
      </c>
      <c r="H20" s="65">
        <f>80/50</f>
        <v>1.6</v>
      </c>
      <c r="I20" s="22"/>
    </row>
    <row r="21" spans="1:9" ht="12.75">
      <c r="A21" s="80" t="s">
        <v>24</v>
      </c>
      <c r="B21" s="81"/>
      <c r="C21" s="81"/>
      <c r="D21" s="81"/>
      <c r="E21" s="81"/>
      <c r="F21" s="81"/>
      <c r="G21" s="81"/>
      <c r="H21" s="81"/>
      <c r="I21" s="81"/>
    </row>
  </sheetData>
  <mergeCells count="16">
    <mergeCell ref="C18:C19"/>
    <mergeCell ref="A5:G5"/>
    <mergeCell ref="A1:I1"/>
    <mergeCell ref="A2:I2"/>
    <mergeCell ref="A4:F4"/>
    <mergeCell ref="H6:I6"/>
    <mergeCell ref="A21:I21"/>
    <mergeCell ref="A8:A9"/>
    <mergeCell ref="B8:B9"/>
    <mergeCell ref="E8:E9"/>
    <mergeCell ref="F8:F9"/>
    <mergeCell ref="C8:C9"/>
    <mergeCell ref="G8:H8"/>
    <mergeCell ref="I8:I9"/>
    <mergeCell ref="D8:D9"/>
    <mergeCell ref="B10:B20"/>
  </mergeCells>
  <printOptions horizontalCentered="1"/>
  <pageMargins left="0.17" right="0.15748031496062992" top="0.85" bottom="0.26" header="0" footer="0"/>
  <pageSetup fitToHeight="4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A10" sqref="A10"/>
    </sheetView>
  </sheetViews>
  <sheetFormatPr defaultColWidth="11.421875" defaultRowHeight="12.75"/>
  <cols>
    <col min="1" max="1" width="3.00390625" style="13" bestFit="1" customWidth="1"/>
    <col min="2" max="2" width="26.7109375" style="13" customWidth="1"/>
    <col min="3" max="3" width="16.421875" style="13" bestFit="1" customWidth="1"/>
    <col min="4" max="4" width="12.8515625" style="13" customWidth="1"/>
    <col min="5" max="5" width="16.421875" style="13" bestFit="1" customWidth="1"/>
    <col min="6" max="6" width="14.28125" style="13" bestFit="1" customWidth="1"/>
    <col min="7" max="7" width="12.28125" style="13" customWidth="1"/>
    <col min="8" max="8" width="14.7109375" style="13" customWidth="1"/>
    <col min="9" max="10" width="12.8515625" style="13" customWidth="1"/>
    <col min="11" max="11" width="37.8515625" style="13" customWidth="1"/>
    <col min="12" max="16384" width="12.8515625" style="13" customWidth="1"/>
  </cols>
  <sheetData>
    <row r="1" spans="1:11" ht="15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5" t="s">
        <v>55</v>
      </c>
      <c r="B4" s="35"/>
      <c r="C4" s="35"/>
      <c r="D4" s="35"/>
      <c r="E4" s="35"/>
      <c r="F4" s="35"/>
      <c r="G4" s="35"/>
      <c r="H4" s="35"/>
      <c r="I4" s="34"/>
      <c r="J4" s="34"/>
      <c r="K4" s="40"/>
    </row>
    <row r="5" spans="1:11" ht="15">
      <c r="A5" s="35" t="s">
        <v>56</v>
      </c>
      <c r="B5" s="35"/>
      <c r="C5" s="35"/>
      <c r="D5" s="35"/>
      <c r="E5" s="35"/>
      <c r="F5" s="35"/>
      <c r="G5" s="35"/>
      <c r="H5" s="35"/>
      <c r="I5" s="35"/>
      <c r="J5" s="34"/>
      <c r="K5" s="40"/>
    </row>
    <row r="6" spans="1:11" ht="15">
      <c r="A6" s="35" t="s">
        <v>57</v>
      </c>
      <c r="B6" s="35"/>
      <c r="C6" s="35"/>
      <c r="D6" s="35"/>
      <c r="E6" s="35"/>
      <c r="F6" s="35"/>
      <c r="G6" s="35"/>
      <c r="H6" s="35"/>
      <c r="I6" s="34"/>
      <c r="J6" s="34"/>
      <c r="K6" s="40"/>
    </row>
    <row r="7" spans="1:11" ht="15">
      <c r="A7" s="36" t="s">
        <v>91</v>
      </c>
      <c r="B7" s="36"/>
      <c r="C7" s="36"/>
      <c r="D7" s="36"/>
      <c r="E7" s="36"/>
      <c r="F7" s="36"/>
      <c r="G7" s="36"/>
      <c r="H7" s="37"/>
      <c r="I7" s="38"/>
      <c r="J7" s="41"/>
      <c r="K7" s="41"/>
    </row>
    <row r="8" spans="1:11" ht="13.5" thickBot="1">
      <c r="A8" s="42"/>
      <c r="B8" s="43"/>
      <c r="C8" s="44"/>
      <c r="D8" s="44"/>
      <c r="E8" s="44"/>
      <c r="F8" s="44"/>
      <c r="G8" s="44"/>
      <c r="H8" s="44"/>
      <c r="I8" s="44"/>
      <c r="J8" s="44"/>
      <c r="K8" s="43"/>
    </row>
    <row r="9" spans="1:11" s="14" customFormat="1" ht="23.25" thickBot="1">
      <c r="A9" s="47" t="s">
        <v>2</v>
      </c>
      <c r="B9" s="48" t="s">
        <v>58</v>
      </c>
      <c r="C9" s="48" t="s">
        <v>65</v>
      </c>
      <c r="D9" s="48" t="s">
        <v>4</v>
      </c>
      <c r="E9" s="48" t="s">
        <v>5</v>
      </c>
      <c r="F9" s="48" t="s">
        <v>6</v>
      </c>
      <c r="G9" s="48" t="s">
        <v>66</v>
      </c>
      <c r="H9" s="48" t="s">
        <v>67</v>
      </c>
      <c r="I9" s="48" t="s">
        <v>68</v>
      </c>
      <c r="J9" s="48" t="s">
        <v>69</v>
      </c>
      <c r="K9" s="49" t="s">
        <v>70</v>
      </c>
    </row>
    <row r="10" spans="1:11" ht="76.5">
      <c r="A10" s="50">
        <v>1</v>
      </c>
      <c r="B10" s="51" t="s">
        <v>92</v>
      </c>
      <c r="C10" s="105" t="s">
        <v>23</v>
      </c>
      <c r="D10" s="105" t="s">
        <v>71</v>
      </c>
      <c r="E10" s="105" t="s">
        <v>25</v>
      </c>
      <c r="F10" s="105" t="s">
        <v>8</v>
      </c>
      <c r="G10" s="66">
        <v>39493</v>
      </c>
      <c r="H10" s="66">
        <v>39813</v>
      </c>
      <c r="I10" s="105" t="s">
        <v>72</v>
      </c>
      <c r="J10" s="52">
        <v>124947483</v>
      </c>
      <c r="K10" s="16" t="s">
        <v>73</v>
      </c>
    </row>
    <row r="11" spans="1:12" ht="38.25">
      <c r="A11" s="110">
        <v>2</v>
      </c>
      <c r="B11" s="112" t="s">
        <v>93</v>
      </c>
      <c r="C11" s="106"/>
      <c r="D11" s="106"/>
      <c r="E11" s="106"/>
      <c r="F11" s="106"/>
      <c r="G11" s="108">
        <v>39449</v>
      </c>
      <c r="H11" s="108">
        <v>39813</v>
      </c>
      <c r="I11" s="106"/>
      <c r="J11" s="102">
        <v>423049001</v>
      </c>
      <c r="K11" s="18" t="s">
        <v>29</v>
      </c>
      <c r="L11" s="77"/>
    </row>
    <row r="12" spans="1:11" ht="38.25">
      <c r="A12" s="110"/>
      <c r="B12" s="112"/>
      <c r="C12" s="106"/>
      <c r="D12" s="106"/>
      <c r="E12" s="106"/>
      <c r="F12" s="106"/>
      <c r="G12" s="108"/>
      <c r="H12" s="108"/>
      <c r="I12" s="106"/>
      <c r="J12" s="102"/>
      <c r="K12" s="18" t="s">
        <v>31</v>
      </c>
    </row>
    <row r="13" spans="1:11" ht="25.5">
      <c r="A13" s="110"/>
      <c r="B13" s="112"/>
      <c r="C13" s="106"/>
      <c r="D13" s="106"/>
      <c r="E13" s="106"/>
      <c r="F13" s="106"/>
      <c r="G13" s="108"/>
      <c r="H13" s="108"/>
      <c r="I13" s="106"/>
      <c r="J13" s="102"/>
      <c r="K13" s="18" t="s">
        <v>33</v>
      </c>
    </row>
    <row r="14" spans="1:11" ht="38.25">
      <c r="A14" s="110"/>
      <c r="B14" s="112"/>
      <c r="C14" s="106"/>
      <c r="D14" s="106"/>
      <c r="E14" s="106"/>
      <c r="F14" s="106"/>
      <c r="G14" s="108"/>
      <c r="H14" s="108"/>
      <c r="I14" s="106"/>
      <c r="J14" s="102"/>
      <c r="K14" s="18" t="s">
        <v>37</v>
      </c>
    </row>
    <row r="15" spans="1:11" ht="51">
      <c r="A15" s="53">
        <v>3</v>
      </c>
      <c r="B15" s="45" t="s">
        <v>94</v>
      </c>
      <c r="C15" s="106"/>
      <c r="D15" s="106"/>
      <c r="E15" s="106"/>
      <c r="F15" s="106"/>
      <c r="G15" s="67">
        <v>39462</v>
      </c>
      <c r="H15" s="67">
        <v>39813</v>
      </c>
      <c r="I15" s="106"/>
      <c r="J15" s="46">
        <v>499960000</v>
      </c>
      <c r="K15" s="18" t="s">
        <v>39</v>
      </c>
    </row>
    <row r="16" spans="1:11" ht="89.25">
      <c r="A16" s="110">
        <v>2</v>
      </c>
      <c r="B16" s="113" t="s">
        <v>95</v>
      </c>
      <c r="C16" s="106"/>
      <c r="D16" s="106"/>
      <c r="E16" s="106"/>
      <c r="F16" s="106"/>
      <c r="G16" s="108">
        <v>39449</v>
      </c>
      <c r="H16" s="108">
        <v>39813</v>
      </c>
      <c r="I16" s="106"/>
      <c r="J16" s="103">
        <v>116950999</v>
      </c>
      <c r="K16" s="18" t="s">
        <v>41</v>
      </c>
    </row>
    <row r="17" spans="1:11" ht="38.25">
      <c r="A17" s="110"/>
      <c r="B17" s="113"/>
      <c r="C17" s="106"/>
      <c r="D17" s="106"/>
      <c r="E17" s="106"/>
      <c r="F17" s="106"/>
      <c r="G17" s="108"/>
      <c r="H17" s="108"/>
      <c r="I17" s="106"/>
      <c r="J17" s="103"/>
      <c r="K17" s="18" t="s">
        <v>42</v>
      </c>
    </row>
    <row r="18" spans="1:11" ht="51">
      <c r="A18" s="110"/>
      <c r="B18" s="113"/>
      <c r="C18" s="106"/>
      <c r="D18" s="106"/>
      <c r="E18" s="106"/>
      <c r="F18" s="106"/>
      <c r="G18" s="108"/>
      <c r="H18" s="108"/>
      <c r="I18" s="106"/>
      <c r="J18" s="103"/>
      <c r="K18" s="18" t="s">
        <v>44</v>
      </c>
    </row>
    <row r="19" spans="1:11" ht="63.75">
      <c r="A19" s="110"/>
      <c r="B19" s="113"/>
      <c r="C19" s="106"/>
      <c r="D19" s="106"/>
      <c r="E19" s="106"/>
      <c r="F19" s="106"/>
      <c r="G19" s="108"/>
      <c r="H19" s="108"/>
      <c r="I19" s="106"/>
      <c r="J19" s="103"/>
      <c r="K19" s="54" t="s">
        <v>46</v>
      </c>
    </row>
    <row r="20" spans="1:11" ht="51.75" thickBot="1">
      <c r="A20" s="111"/>
      <c r="B20" s="114"/>
      <c r="C20" s="107"/>
      <c r="D20" s="107"/>
      <c r="E20" s="107"/>
      <c r="F20" s="107"/>
      <c r="G20" s="109"/>
      <c r="H20" s="109"/>
      <c r="I20" s="107"/>
      <c r="J20" s="104"/>
      <c r="K20" s="55" t="s">
        <v>47</v>
      </c>
    </row>
    <row r="21" spans="1:9" ht="12.75">
      <c r="A21" s="80" t="s">
        <v>24</v>
      </c>
      <c r="B21" s="81"/>
      <c r="C21" s="81"/>
      <c r="D21" s="81"/>
      <c r="E21" s="81"/>
      <c r="F21" s="81"/>
      <c r="G21" s="81"/>
      <c r="H21" s="81"/>
      <c r="I21" s="81"/>
    </row>
  </sheetData>
  <mergeCells count="18">
    <mergeCell ref="A21:I21"/>
    <mergeCell ref="H16:H20"/>
    <mergeCell ref="A11:A14"/>
    <mergeCell ref="A16:A20"/>
    <mergeCell ref="C10:C20"/>
    <mergeCell ref="D10:D20"/>
    <mergeCell ref="B11:B14"/>
    <mergeCell ref="B16:B20"/>
    <mergeCell ref="A1:K1"/>
    <mergeCell ref="A2:K2"/>
    <mergeCell ref="J11:J14"/>
    <mergeCell ref="J16:J20"/>
    <mergeCell ref="E10:E20"/>
    <mergeCell ref="F10:F20"/>
    <mergeCell ref="I10:I20"/>
    <mergeCell ref="G11:G14"/>
    <mergeCell ref="H11:H14"/>
    <mergeCell ref="G16:G20"/>
  </mergeCells>
  <printOptions horizontalCentered="1"/>
  <pageMargins left="0.17" right="0.17" top="0.99" bottom="0.22" header="0" footer="0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70" zoomScaleSheetLayoutView="70" workbookViewId="0" topLeftCell="A10">
      <selection activeCell="B13" sqref="B13"/>
    </sheetView>
  </sheetViews>
  <sheetFormatPr defaultColWidth="11.421875" defaultRowHeight="12.75"/>
  <cols>
    <col min="1" max="1" width="3.00390625" style="13" bestFit="1" customWidth="1"/>
    <col min="2" max="2" width="25.28125" style="13" customWidth="1"/>
    <col min="3" max="4" width="13.28125" style="13" customWidth="1"/>
    <col min="5" max="5" width="43.8515625" style="13" customWidth="1"/>
    <col min="6" max="6" width="10.7109375" style="13" customWidth="1"/>
    <col min="7" max="7" width="11.7109375" style="13" customWidth="1"/>
    <col min="8" max="8" width="11.421875" style="13" customWidth="1"/>
    <col min="9" max="9" width="18.140625" style="13" customWidth="1"/>
    <col min="10" max="16384" width="11.421875" style="13" customWidth="1"/>
  </cols>
  <sheetData>
    <row r="1" spans="1:11" ht="1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9" ht="15">
      <c r="A3" s="34"/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55</v>
      </c>
      <c r="B4" s="35"/>
      <c r="C4" s="35"/>
      <c r="D4" s="35"/>
      <c r="E4" s="35"/>
      <c r="F4" s="35"/>
      <c r="G4" s="35"/>
      <c r="H4" s="35"/>
      <c r="I4" s="34"/>
    </row>
    <row r="5" spans="1:9" ht="15">
      <c r="A5" s="35" t="s">
        <v>56</v>
      </c>
      <c r="B5" s="35"/>
      <c r="C5" s="35"/>
      <c r="D5" s="35"/>
      <c r="E5" s="35"/>
      <c r="F5" s="35"/>
      <c r="G5" s="35"/>
      <c r="H5" s="35"/>
      <c r="I5" s="35"/>
    </row>
    <row r="6" spans="1:9" ht="15">
      <c r="A6" s="35" t="s">
        <v>57</v>
      </c>
      <c r="B6" s="35"/>
      <c r="C6" s="35"/>
      <c r="D6" s="35"/>
      <c r="E6" s="35"/>
      <c r="F6" s="35"/>
      <c r="G6" s="35"/>
      <c r="H6" s="35"/>
      <c r="I6" s="34"/>
    </row>
    <row r="7" spans="1:9" ht="15">
      <c r="A7" s="36" t="s">
        <v>91</v>
      </c>
      <c r="B7" s="36"/>
      <c r="C7" s="36"/>
      <c r="D7" s="36"/>
      <c r="E7" s="36"/>
      <c r="F7" s="36"/>
      <c r="G7" s="36"/>
      <c r="H7" s="37"/>
      <c r="I7" s="38"/>
    </row>
    <row r="8" spans="1:9" ht="15.75" thickBot="1">
      <c r="A8" s="33"/>
      <c r="B8" s="33"/>
      <c r="C8" s="33"/>
      <c r="D8" s="33"/>
      <c r="E8" s="33"/>
      <c r="F8" s="33"/>
      <c r="G8" s="37"/>
      <c r="H8" s="37"/>
      <c r="I8" s="38"/>
    </row>
    <row r="9" spans="1:9" ht="12.75">
      <c r="A9" s="95" t="s">
        <v>2</v>
      </c>
      <c r="B9" s="97" t="s">
        <v>58</v>
      </c>
      <c r="C9" s="97" t="s">
        <v>3</v>
      </c>
      <c r="D9" s="97" t="s">
        <v>5</v>
      </c>
      <c r="E9" s="118" t="s">
        <v>59</v>
      </c>
      <c r="F9" s="118" t="s">
        <v>18</v>
      </c>
      <c r="G9" s="118"/>
      <c r="H9" s="118"/>
      <c r="I9" s="120" t="s">
        <v>60</v>
      </c>
    </row>
    <row r="10" spans="1:9" ht="45.75" thickBot="1">
      <c r="A10" s="96"/>
      <c r="B10" s="115"/>
      <c r="C10" s="115"/>
      <c r="D10" s="69"/>
      <c r="E10" s="119"/>
      <c r="F10" s="39" t="s">
        <v>61</v>
      </c>
      <c r="G10" s="39" t="s">
        <v>62</v>
      </c>
      <c r="H10" s="39" t="s">
        <v>63</v>
      </c>
      <c r="I10" s="121"/>
    </row>
    <row r="11" spans="1:9" ht="90" thickBot="1">
      <c r="A11" s="50">
        <v>1</v>
      </c>
      <c r="B11" s="51" t="s">
        <v>92</v>
      </c>
      <c r="C11" s="116" t="s">
        <v>23</v>
      </c>
      <c r="D11" s="116" t="s">
        <v>25</v>
      </c>
      <c r="E11" s="58" t="s">
        <v>84</v>
      </c>
      <c r="F11" s="78">
        <v>1</v>
      </c>
      <c r="G11" s="78">
        <v>1</v>
      </c>
      <c r="H11" s="78">
        <v>1</v>
      </c>
      <c r="I11" s="16"/>
    </row>
    <row r="12" spans="1:9" ht="293.25">
      <c r="A12" s="53">
        <v>2</v>
      </c>
      <c r="B12" s="45" t="s">
        <v>93</v>
      </c>
      <c r="C12" s="117"/>
      <c r="D12" s="117"/>
      <c r="E12" s="56" t="s">
        <v>87</v>
      </c>
      <c r="F12" s="79">
        <v>1</v>
      </c>
      <c r="G12" s="79">
        <v>1</v>
      </c>
      <c r="H12" s="79">
        <v>1</v>
      </c>
      <c r="I12" s="18"/>
    </row>
    <row r="13" spans="1:9" ht="76.5">
      <c r="A13" s="53">
        <v>3</v>
      </c>
      <c r="B13" s="45" t="s">
        <v>94</v>
      </c>
      <c r="C13" s="117"/>
      <c r="D13" s="117"/>
      <c r="E13" s="56" t="s">
        <v>85</v>
      </c>
      <c r="F13" s="79">
        <v>1</v>
      </c>
      <c r="G13" s="79">
        <v>0.7</v>
      </c>
      <c r="H13" s="79">
        <v>1</v>
      </c>
      <c r="I13" s="18"/>
    </row>
    <row r="14" spans="1:9" ht="12.75">
      <c r="A14" s="80" t="s">
        <v>24</v>
      </c>
      <c r="B14" s="81"/>
      <c r="C14" s="81"/>
      <c r="D14" s="81"/>
      <c r="E14" s="81"/>
      <c r="F14" s="81"/>
      <c r="G14" s="81"/>
      <c r="H14" s="81"/>
      <c r="I14" s="81"/>
    </row>
  </sheetData>
  <mergeCells count="12">
    <mergeCell ref="A14:I14"/>
    <mergeCell ref="D11:D13"/>
    <mergeCell ref="C11:C13"/>
    <mergeCell ref="E9:E10"/>
    <mergeCell ref="F9:H9"/>
    <mergeCell ref="I9:I10"/>
    <mergeCell ref="A1:K1"/>
    <mergeCell ref="A2:K2"/>
    <mergeCell ref="A9:A10"/>
    <mergeCell ref="B9:B10"/>
    <mergeCell ref="C9:C10"/>
    <mergeCell ref="D9:D10"/>
  </mergeCells>
  <printOptions horizontalCentered="1"/>
  <pageMargins left="0.2755905511811024" right="0.15748031496062992" top="0.73" bottom="0.275590551181102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2009-02-16T13:10:08Z</cp:lastPrinted>
  <dcterms:created xsi:type="dcterms:W3CDTF">2005-12-21T23:45:17Z</dcterms:created>
  <dcterms:modified xsi:type="dcterms:W3CDTF">2009-02-16T13:10:10Z</dcterms:modified>
  <cp:category/>
  <cp:version/>
  <cp:contentType/>
  <cp:contentStatus/>
</cp:coreProperties>
</file>