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2">'11'!$A$1:$K$26</definedName>
    <definedName name="_xlnm.Print_Area" localSheetId="3">'11a'!$A$1:$I$29</definedName>
    <definedName name="_xlnm.Print_Area" localSheetId="1">'4A'!$A$1:$I$17</definedName>
    <definedName name="MARIA" localSheetId="0">'4'!#REF!</definedName>
    <definedName name="_xlnm.Print_Titles" localSheetId="2">'11'!$7:$9</definedName>
    <definedName name="_xlnm.Print_Titles" localSheetId="3">'11a'!$7:$10</definedName>
    <definedName name="_xlnm.Print_Titles" localSheetId="1">'4A'!$6:$9</definedName>
  </definedNames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<sst xmlns="http://schemas.openxmlformats.org/spreadsheetml/2006/main" count="193" uniqueCount="117">
  <si>
    <t xml:space="preserve"> Construcción acuducto Vista Hermosa - San José - Mapachico+. Municipio de Pasto.  </t>
  </si>
  <si>
    <t xml:space="preserve">Implementación de sistemas de desinfección de los sectores de Botanilla (catambuco), Rosal de Oriente, Anganoy, Briceño Alto (Mapachico), Bellavista (Genoy), Gualmatán Centro, Tescual y Juanoy del Municipio de Pasto.  </t>
  </si>
  <si>
    <r>
      <t>MEDIOS DE VERIFICACION</t>
    </r>
    <r>
      <rPr>
        <sz val="9"/>
        <rFont val="Arial"/>
        <family val="2"/>
      </rPr>
      <t xml:space="preserve">: Convenios interadministrativos vigentes con EMPOPASTO, informes de supervisión, seguimiento, registro fotografico, lista de asistencia a eventos, contraros de suministro de materiales y ra civil. </t>
    </r>
    <r>
      <rPr>
        <b/>
        <sz val="9"/>
        <rFont val="Arial"/>
        <family val="2"/>
      </rPr>
      <t>RESULTADOS:</t>
    </r>
    <r>
      <rPr>
        <sz val="9"/>
        <rFont val="Arial"/>
        <family val="2"/>
      </rPr>
      <t xml:space="preserve">  Transferencia de recursos  mediante convenio interadministrativo a Empopasto para la construcción de viaductos.</t>
    </r>
  </si>
  <si>
    <r>
      <t>MEDIOS DE VERIFICACION</t>
    </r>
    <r>
      <rPr>
        <sz val="9"/>
        <rFont val="Arial"/>
        <family val="2"/>
      </rPr>
      <t xml:space="preserve">: informes de supervisión, seguimiento, registro fotográfico,  Convenios interadministrativos con la Universidad Tecnológica de Pereira U.T.P.No. 081069. 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Estudios concluidos por parte de la UTP. En proceso de consecución de viabilidad técnica por parte de ventanilla única del Ministerio de Ambiente, Vivienda y Desarrollo Territorial.</t>
    </r>
  </si>
  <si>
    <r>
      <t>MEDIOS DE VERIFICACION</t>
    </r>
    <r>
      <rPr>
        <sz val="9"/>
        <rFont val="Arial"/>
        <family val="2"/>
      </rPr>
      <t xml:space="preserve">: Contratos, informes de supervisión, seguimiento, registro fotográfico.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Socialización con la comunidad del proyecto, localización y replanteo, determinación de sitios de almacenaje de materiales, definidos grupos de cuadrillas de trabajo (minga comunitaria), avance de construcción del acueducto en un 30%. Se suspendió la obra por problemas de ola invernal.</t>
    </r>
  </si>
  <si>
    <r>
      <t>MEDIOS DE VERIFICACION</t>
    </r>
    <r>
      <rPr>
        <sz val="9"/>
        <rFont val="Arial"/>
        <family val="2"/>
      </rPr>
      <t xml:space="preserve">: Contrato adicional, Informes de supervisión, seguimiento, registro fotográfico, actas.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Construcción de nueva bocatoma y adecuacion de desarenador.</t>
    </r>
  </si>
  <si>
    <r>
      <t>MEDIOS DE VERIFICACION</t>
    </r>
    <r>
      <rPr>
        <sz val="9"/>
        <rFont val="Arial"/>
        <family val="2"/>
      </rPr>
      <t xml:space="preserve">: Contrato Adicional, Informes de supervisión por parte de la DAIM, seguimiento, registro fotográfico,  actas. 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 Obras complementarias al Tanque de almacenamiento de Socorro -El Puerto.  En la Josefina se realizó: 16 m2 área de bocatoma construida, construcción de desarenador, 42 ml de viaductos instalados, 1.526 ml de redes domiciliarias instaladas. Obras complemetarias en el Acueducto de San Fernando en proceso de ejecución, </t>
    </r>
  </si>
  <si>
    <r>
      <t>MEDIOS DE VERIFICACION</t>
    </r>
    <r>
      <rPr>
        <sz val="9"/>
        <rFont val="Arial"/>
        <family val="2"/>
      </rPr>
      <t xml:space="preserve">: Reuniones con comunidad, registro fotográfico.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 En reunión con la comunidad y el Magistrado Dr Alvaro Montenegro Calvache, se acordó realizar el diseño integral del acueducto el caul se realizó en un 100%, </t>
    </r>
  </si>
  <si>
    <r>
      <t>MEDIOS DE VERIFICACION</t>
    </r>
    <r>
      <rPr>
        <sz val="9"/>
        <rFont val="Arial"/>
        <family val="2"/>
      </rPr>
      <t xml:space="preserve">: Contratos de consultoria. Registro fotografico, informes de supervisión y visita a los lugares.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Se encuentran recibidos los estudios de preinversión de:  Encano centro (5 km);  Bella Vista - Catambuco (2 km); San Fernando (calculo estructural tanque abastecimiento); Jamondino barrio el Rosario (1,6 Km):   Contratos de consultorí en proceso de ejecución de los acueductos:  Aranda Villa Nueva (2 Km), San Cayetano( 3km), Juanoy (10 km),  Castillo Loma (4 km), Mocondino-Puerres-Canchala (10 km),  Alto San Pedro-Barbero (10 km), Genoy Centro (2 km), Sector San Diego Catambuco (3 km), Popular-Rosal de Oriente (construcción planta de tratmiento semicompacta),  Diseño de viaductos para la optimización del acueducto de las Vereda Socorro - El Puerto, Corregimiento del Encano, alcantarillado sanitario sector San Diego - Cto Catambuco, diseño alcantarillado sector Nueva Campiña cto Gegonoy, diseño acueducto sector potrerillo para el refuerzo de caudal del acueducto interveredal en castillo loma Cto de Genoy </t>
    </r>
  </si>
  <si>
    <r>
      <t>MEDIOS DE VERIFICACION</t>
    </r>
    <r>
      <rPr>
        <sz val="9"/>
        <rFont val="Arial"/>
        <family val="2"/>
      </rPr>
      <t xml:space="preserve">: Contrato de obra civil, informes de supervisión, seguimiento, registro fotográfico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Socialización con la comunidad del proyecto, proyecto en proceso de localización y replanteo, ejecución de obra avanzada en un 30%. obra suspendida por ola invernal</t>
    </r>
  </si>
  <si>
    <r>
      <t>MEDIOS DE VERIFICACION</t>
    </r>
    <r>
      <rPr>
        <sz val="9"/>
        <rFont val="Arial"/>
        <family val="2"/>
      </rPr>
      <t xml:space="preserve">: Contrato, actas, factura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Adquicisión e instalación de un archivador, dos puestos en L tipo secretaria, módulo de recepción,  2 sillas  y juego sillas de espera</t>
    </r>
  </si>
  <si>
    <r>
      <t>MEDIOS DE VERIFICACION</t>
    </r>
    <r>
      <rPr>
        <sz val="9"/>
        <rFont val="Arial"/>
        <family val="2"/>
      </rPr>
      <t xml:space="preserve">: Contratos de suministro.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11 sistemas sépticos con unidad sanitaria completa instalados en San Antonio de Acuyuyo corregimiento de catambuco y 6 sistemas sépticos con unidad sanitaria completa en Charguayaco corregimiento de Genoy. </t>
    </r>
  </si>
  <si>
    <r>
      <t>MEDIOS DE VERIFICACION</t>
    </r>
    <r>
      <rPr>
        <sz val="9"/>
        <rFont val="Arial"/>
        <family val="2"/>
      </rPr>
      <t xml:space="preserve">: Informes periódicos, informe final, registro de participantes, registro fotogràfico, comunidad objeto de atenciòn.  
</t>
    </r>
    <r>
      <rPr>
        <b/>
        <sz val="9"/>
        <rFont val="Arial"/>
        <family val="2"/>
      </rPr>
      <t>RESULTADOS: 1</t>
    </r>
    <r>
      <rPr>
        <sz val="9"/>
        <rFont val="Arial"/>
        <family val="2"/>
      </rPr>
      <t>.  Capacitaciòn y/o Sensibilizaciòn Ambiental en el manejo sostenible y racional del recurso hìdrico en:  Catambuco:  San Antonio de Acuyuyo ( 20), Guadalupe ( 165) , El Encano:  San Josè, Santa Teresita, El Socorro -El Puerto (160), Santa Bàrbara:  Bajo Casanare, Concepciòn Bajo,  ( 190), Los Angeles ( 50) Genoy Centro ( 300), Mapachico: ( 81), Jongovito Centro: (147), Buesaquillo Centro 15, Sectores Suburbanos:  Tescual ( 88), Figueroa (27), Brisas ( 118),  La Estrella ( 47), Caicedonia ( 50), El Rosario - Jamondino -  El Rosario ( 1100 reuniòn general- acciòn Popular) y asamblea General de usuarios ( 150), , Sector Fray Ezequiel ( 44), Mocondino ( 511), Morasurco:  Chachatoy ( 29), La Laguna ( San Luis), B. Popular ( 40).  =  Total participantes 3,315 participantes.</t>
    </r>
  </si>
  <si>
    <r>
      <t xml:space="preserve">
</t>
    </r>
    <r>
      <rPr>
        <b/>
        <sz val="9"/>
        <rFont val="Arial"/>
        <family val="2"/>
      </rPr>
      <t xml:space="preserve"> RESULTADOS:  2.</t>
    </r>
    <r>
      <rPr>
        <sz val="9"/>
        <rFont val="Arial"/>
        <family val="2"/>
      </rPr>
      <t xml:space="preserve">  Apoyo Sociorganizacional a 20 organizaciones comunitarias para que administren sus acueductos de manera técnica y sostenible:  Catambuco:  Centro, San Antonio de Acuyuyo, Guadalupe, La Merced, La Victoria, Cubijan Alto, Cruz de Amarllo, Bella Vista, San Isidro, Campanero, Botana San Josè  El Encano: Centro, San Josè, Santa Clara. Santa Bàrbara:  Bajo Casanare, Concepciòn Bajo, Concepciòn Alto, la esperanza, Jurado, Las Encinas, Alto santa Bàrbara. Genoy:  Centro, Pullitopamba, Castillo Loma, Charguayaco, La Cocha.  Mapachico: Centro, San Josè, La Esperanza, Villa Marìa, Los Lirios, San Cayetano, Aticance, San Francisco Briceño, Briceño Alto, Rosal, Anganoy y San Juan de Anganoy. Jongovito:  Centro. Buesaquillo: Centro, Cujacal Centro, Cujacal Bajo y Cujacal Alto. Cabrera:  Centro. Gualmatàn: Centro y Alto. Obonuco:  Centro y San Antonio. Morasurco:  Tosoabit. La Laguna: Centro,  San Luis, Alto San Pedro- Barbero.  Caldera:  Centro, Pradera Bajo, Alto. Arrayàn. San Fernando. Jamondino.  El Socorro: Centro, Bajo Casanare, Alto Casanare, El Carmen. Mocondino:  Centro, Dolores Centro, </t>
    </r>
  </si>
  <si>
    <t>PLANES DE ACCION U OPERATIVOS</t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</si>
  <si>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</si>
  <si>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</si>
  <si>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</si>
  <si>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</si>
  <si>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</si>
  <si>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</si>
  <si>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</si>
  <si>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</si>
  <si>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</si>
  <si>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</si>
  <si>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</si>
  <si>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</si>
  <si>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</si>
  <si>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</si>
  <si>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</si>
  <si>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</si>
  <si>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</si>
  <si>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</si>
  <si>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</si>
  <si>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</si>
  <si>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</si>
  <si>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t>Secretaría de Gestión y Saneamiento Ambiental.</t>
  </si>
  <si>
    <t>Se avanzará un 30% en la construcción del  acueducto multiveredal de Santa Bárbara.</t>
  </si>
  <si>
    <t>Porcentaje de avance en la construcción del acueducto.</t>
  </si>
  <si>
    <t>Se gestionará recursos para la construcción de la primera etapa de la planta de tratamiento de aguas servidas para la Cabecera Corregimental del Encano.</t>
  </si>
  <si>
    <t>Gestión realizada para la construcción de la primera etapa de la planta de tratamiento de aguas servidas para la Cabecera Corregimental del Encano</t>
  </si>
  <si>
    <t xml:space="preserve">Esudios complemetarios para preinversión </t>
  </si>
  <si>
    <t>Se construirá, optimizará y mejorará  30 kilómetros de redes de acueductos rurales y suburbanos.</t>
  </si>
  <si>
    <t>Kilómetros de redes de acueducto construidos, optimizados y mejorados.</t>
  </si>
  <si>
    <t>10 Km</t>
  </si>
  <si>
    <t>Se construirá 100 sistemas sépticos individuales y/o colectivos para el sector rural, con capacitación y seguimiento para la operación y mantenimiento.</t>
  </si>
  <si>
    <t xml:space="preserve">Sistemas sépticos individuales y/o colectivos construidos. </t>
  </si>
  <si>
    <t xml:space="preserve">Se construirá 32 sistemas de desinfección para acueductos   rurales y suburbanos, con capacitación y seguimiento para la operación y mantenimiento </t>
  </si>
  <si>
    <t>Sistemas de desinfección para acueductos   rurales y suburbanos construidos.</t>
  </si>
  <si>
    <t>Se sensibilizará al 20%  de la  comunidad usuaria de los acueductos en el uso racional del recurso hídrico para consumo humano</t>
  </si>
  <si>
    <t>Porcentaje de comunidad sensibilizada en el uso racional del recurso hídrico para consumo humano.</t>
  </si>
  <si>
    <t>Se fortalecerá a 14 organizaciones comunitarias para que administren con criterio empresariales y con sostenibilidad los servicios públicos de agua potable y saneamiento básico</t>
  </si>
  <si>
    <t>Organizaciones comunitarias fortalecidas para que administren con criterios empresariales y con sostenibilidad los servicios públicos de agua potable y saneamiento básico.</t>
  </si>
  <si>
    <t>SGP - Recursos propios - Recursos de crédito</t>
  </si>
  <si>
    <r>
      <t xml:space="preserve">PERIODO INFORMADO:    </t>
    </r>
    <r>
      <rPr>
        <sz val="10"/>
        <rFont val="Arial"/>
        <family val="2"/>
      </rPr>
      <t>2008</t>
    </r>
  </si>
  <si>
    <r>
      <t xml:space="preserve">PERIODO INFORMADO:       </t>
    </r>
    <r>
      <rPr>
        <sz val="10"/>
        <rFont val="Arial"/>
        <family val="2"/>
      </rPr>
      <t>2008</t>
    </r>
  </si>
  <si>
    <r>
      <t>ENTIDAD</t>
    </r>
    <r>
      <rPr>
        <sz val="10"/>
        <rFont val="Arial"/>
        <family val="2"/>
      </rPr>
      <t>:  Alcaldía Municipal de Pasto.</t>
    </r>
  </si>
  <si>
    <r>
      <t>REPRESENTANTE LEGAL</t>
    </r>
    <r>
      <rPr>
        <sz val="10"/>
        <rFont val="Arial"/>
        <family val="2"/>
      </rPr>
      <t>:  Eduardo Alvarado Santander</t>
    </r>
  </si>
  <si>
    <r>
      <t>PROGRAMA</t>
    </r>
    <r>
      <rPr>
        <sz val="10"/>
        <rFont val="Arial"/>
        <family val="2"/>
      </rPr>
      <t>: Agua y saneamiento básico para el campo</t>
    </r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</si>
  <si>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</si>
  <si>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</si>
  <si>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</si>
  <si>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</si>
  <si>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 </t>
    </r>
    <r>
      <rPr>
        <sz val="11"/>
        <rFont val="Arial"/>
        <family val="2"/>
      </rPr>
      <t>Año 2008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</si>
  <si>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</si>
  <si>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</si>
  <si>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</si>
  <si>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</si>
  <si>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</si>
  <si>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</si>
  <si>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FORMATO No. 11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</si>
  <si>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</si>
  <si>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</si>
  <si>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</si>
  <si>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</si>
  <si>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</si>
  <si>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</si>
  <si>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Recursos propios - SGP</t>
  </si>
  <si>
    <t>Pasto</t>
  </si>
  <si>
    <t>Modificación de diseño para la implementación del sistema de tratamiento de aguas residuales del Corregimiento del Encano Municipio de Pasto</t>
  </si>
  <si>
    <t xml:space="preserve">Obras complemetarias para los proyectos de: Socorro - El Puerto; La Josefina y San Fernando </t>
  </si>
  <si>
    <t>Construcción planta de tratamiento de agua potable sectores jamondino - El Rosario</t>
  </si>
  <si>
    <t>Apoyo logístico a la Secretaría de Gestión y Saneamiento Ambiental</t>
  </si>
  <si>
    <t xml:space="preserve"> Implementación de sistemas de tratamientos de agus residuales en San Antonio de Acuyuyo (Catambuco) y Charguayaco (Mapachico) </t>
  </si>
  <si>
    <t xml:space="preserve">Convenio  mpio de pasto - Empopasto No. 070542 del 2007 </t>
  </si>
  <si>
    <t>Fortalecimiento al sector de agua potable y saneamiento básico en el sector rural y suburbano del Municpio de Pasto</t>
  </si>
  <si>
    <t xml:space="preserve">Porcentaje de comunidad sensibilizada en el uso racional del recurso hídrico para consumo humano.
Organizaciones comunitarias fortalecidas para que administren con criterios empresariales y con sostenibilidad los servicios públicos de agua potable y saneamiento básico.
</t>
  </si>
  <si>
    <t>Secretaría de Gestión y saneamiento ambiental</t>
  </si>
  <si>
    <t>Ing. Hugo Ramiro Rosero - Secretaría de Gestión y saneamiento ambiental</t>
  </si>
  <si>
    <t xml:space="preserve">Obras complemetarias para los proyectos de: Socorro - El Puerto; La Josefina y San Fernando,  </t>
  </si>
  <si>
    <r>
      <t>MEDIOS DE VERIFICACION</t>
    </r>
    <r>
      <rPr>
        <sz val="9"/>
        <rFont val="Arial"/>
        <family val="2"/>
      </rPr>
      <t xml:space="preserve">:  Contrato Adicional, informes de supervisión e interventoría, seguimiento, registro fotografico, actas. 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   Adición de basinetes, suministro de compuerta lateral, suminisro e instalacio de escalones, suministro de valvulas de bola, cerramientoen maya metalica, construcion de muro en ladrillo, adquisision de dos válvulas ventosas. </t>
    </r>
  </si>
  <si>
    <r>
      <t>MEDIOS DE VERIFICACION</t>
    </r>
    <r>
      <rPr>
        <sz val="9"/>
        <rFont val="Arial"/>
        <family val="2"/>
      </rPr>
      <t xml:space="preserve">: Contrato OPS, informe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 Seguimiento a la ejecución de los proyectos contemplados en el convenio: Acueductos Buesaquillo, El Carrizo I Fase,  Mojondinoy, San José I fase, Los Lirios, La Campiña, Tosoabi, San Juan Bajo I fase, Divino Niño,  San Antonio de Aranda, la Meced de Aranda, San Antonio de Aranda; Construcción de sistemas Biofiltos para tratamiento de Aguas residuales en 12 vdas de Catambuco; Plantas de tratamiento en: Caicedonía y Gualmatán; Pozos sépticos en los Rosales.    </t>
    </r>
  </si>
  <si>
    <t>El proyecto quedo inconcluso en la consruccion de viaductos y en la instalacion acometidas domiciliarias, debido a que los estudios de diseño entregados por Empopasto prsentaron deficiencias.</t>
  </si>
  <si>
    <r>
      <t>MEDIOS DE VERIFICACION</t>
    </r>
    <r>
      <rPr>
        <sz val="9"/>
        <rFont val="Arial"/>
        <family val="2"/>
      </rPr>
      <t xml:space="preserve">:  Contrato, informes de supervisión, seguimiento, registro fotografico, 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 Movimiento de tierras, explanación y nivelación de terreno, avance de la obra en un 30%. Obra suspendida por ola invernal</t>
    </r>
  </si>
  <si>
    <t xml:space="preserve">Se ha presentado dificultades en el acceso de los materiales al sitio de obra. Esta obra se suspendió por ola invernal y problemas de adquisición de materiales primarios para la fabricación de la planta (Policloruros  viniílicos y resinas), </t>
  </si>
  <si>
    <t>Los contratos de consultoría que estan en ejecución para la entrega de estudios de preinversión, tuvieron acta de suspensión provisional</t>
  </si>
  <si>
    <t>No se construyó la planta de tratamiento por la oposición de la comunidad ante la instalación de micromedición.</t>
  </si>
  <si>
    <r>
      <t>MEDIOS DE VERIFICACION</t>
    </r>
    <r>
      <rPr>
        <sz val="10"/>
        <rFont val="Arial"/>
        <family val="2"/>
      </rPr>
      <t xml:space="preserve">:Convenios interadministrativos con la Universidad Tecnológica  de Pereira (U.T.P.), reuniones de socialización del proyecto con las instituciones.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Estudios concluidos por parte de la UTP. En proceso de consecución de la viabilidad técnica de este proyecto por parte de ventanilla única del Ministerio de Ambiente Vivienda y Desarrollo Territorial.</t>
    </r>
  </si>
  <si>
    <r>
      <t>MEDIOS DE VERIFICACION</t>
    </r>
    <r>
      <rPr>
        <sz val="10"/>
        <rFont val="Arial"/>
        <family val="2"/>
      </rPr>
      <t xml:space="preserve">: Convenios interadministrativos vigentes con EMPOPASTO, informes de supervisión, seguimiento, registro fotografico, contraros de obra civil, suministro y consultoría.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construyeron 24,708 kilómetros de acueducto en los sistemas de Santa Teresita (0,53 km ), Socorro el Puerto (6,63 km ) , La Josefina ( 0,53 km), San Fernando (2,60 km ), Rosal de Oriente (0,91 km), La Caldera Alto(1,55 km )  y San Juan de Anganoy y Anganoy (2,42 km ) y Buesaquillo I fase ( 9,52 Km)</t>
    </r>
  </si>
  <si>
    <r>
      <t>MEDIOS DE VERIFICACION</t>
    </r>
    <r>
      <rPr>
        <sz val="10"/>
        <rFont val="Arial"/>
        <family val="2"/>
      </rPr>
      <t xml:space="preserve">:  informes de supervisión, seguimiento, registro fotográfico, contraros de obra civil.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construyeron 17 sistemas sépticos individuales,  en la vereda San Antonio de Acuyuyo - corregimiento de Catambuco (11) y  en la vereda Charguayaco del corregimiento de Genoy (6) .</t>
    </r>
  </si>
  <si>
    <r>
      <t>MEDIOS DE VERIFICACION</t>
    </r>
    <r>
      <rPr>
        <sz val="10"/>
        <rFont val="Arial"/>
        <family val="2"/>
      </rPr>
      <t xml:space="preserve">: informes de supervisión, seguimiento, registro fotográfico, contratos de suministro e instalación, actas de entrega de equipos a la comunidad. 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instalaron 8 sistmas de desinfeccion en Rosal de Oriente, Anganoy, Tescual, Juanoy, Gualmatán, Bella Vista Genoy, Botanilla y Briceño Alto.</t>
    </r>
  </si>
  <si>
    <t>Construcción de la segunda etapa del acueducto multiveredal de Santa Bárbara. Corregimiento de Santa Bárbara - Municipio de Pasto.</t>
  </si>
  <si>
    <t xml:space="preserve">Construcción Segunda Fase del acueducto de la vereda Santa Teresita - Corregimiento El Encano. Municipio de Pasto.  </t>
  </si>
  <si>
    <t xml:space="preserve">Suministro e instalación de planta de tratamiento de agua potable para los barrios Popular y Arnulfo Guerrero. Municipio de Pasto. </t>
  </si>
  <si>
    <t xml:space="preserve">Construcción de obras complementarias del Acueducto Rosal de Oriente. Municipio de Pasto.  </t>
  </si>
  <si>
    <t xml:space="preserve">Construcción de obras complementarias para el sistema de abastecimiento de de agua para consumo humano de la vereda Alto Caldera - Corregimiento de La Caldera del Municipio de Pasto.  </t>
  </si>
  <si>
    <t xml:space="preserve"> Estudios de preinversión de proyectos de agua y saneamiento básico sector rural y suburbano del Municipio de Pasto.  </t>
  </si>
  <si>
    <r>
      <t>MEDIOS DE VERIFICACION</t>
    </r>
    <r>
      <rPr>
        <sz val="10"/>
        <rFont val="Arial"/>
        <family val="2"/>
      </rPr>
      <t xml:space="preserve">: Informes periòdicos, Informe Final, Registro de participantes, registro fotogràfico, comunidad objeto de atenciòn, Visitas de campo.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  Capacitación y/o sensibilización ambiental  que permite la reflexión  el cambio de actitud en algunos casos de los individuos y colectivo frente al manejo del recurso hídrico y calidad del agua de consumo humano.  Se verifica con la evaluación por parte de las mismas comunidades sobre los temas trabajados y evaluación al facilitador. En total se sensibilizaron 3,315, en sectores como San Antonio de Acuyuyo, Guadalupe, El Encano, San Josè, Santa Teresita, El Socorro -El Puerto, Bajo Casanare, Concepciòn Bajo,  Los Angeles, Genoy Centro, Mapachico, entre otros</t>
    </r>
  </si>
  <si>
    <r>
      <t>MEDIOS DE VERIFICACION</t>
    </r>
    <r>
      <rPr>
        <sz val="10"/>
        <rFont val="Arial"/>
        <family val="2"/>
      </rPr>
      <t xml:space="preserve">: Convenios interadministrativos vigentes con EMPOPASTO, informes de supervisión, seguimiento, registro fotográfico, lista de asistencia a eventos, contratos de suministro de materiales y obra civil.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Transferencia de recursos  mediante convenio interadministrativo a Empopasto para construcción de viaductos.  Se transfirieron $150,000,000.</t>
    </r>
  </si>
  <si>
    <r>
      <t xml:space="preserve">Puerres, Canchala. Total 82 Organizaciones Comunitarias Administradoras de Acueductos atendidas 3.  </t>
    </r>
    <r>
      <rPr>
        <b/>
        <sz val="9"/>
        <rFont val="Arial"/>
        <family val="2"/>
      </rPr>
      <t>RESULTADOS 3:</t>
    </r>
    <r>
      <rPr>
        <sz val="9"/>
        <rFont val="Arial"/>
        <family val="2"/>
      </rPr>
      <t xml:space="preserve">  Realizaciòn de 15 Fichas MGA, con concepto de viabilidad para la contrataciòn y ejecuciòn de proyectos de construcciòn y/o mejoramiento de sistemas de agua potable y saneamiento bàsico:    1) Ampliación Càmara Repartidora de Caudales Acueducto Anganoy y San Juan de Anganoy, 2) Apoyo al Sector de Agua Potable y Saneamiento Bàsico, 3)Construcciòn Acueducto Vista Hermosa ( San Juan de Anganoy), 4) Construcciòn II Fase Acueducto Santa Teresita- Encano,  5) Replanteamiento Planta de Tratamiento de Aguas residuales El Encano Centro, 6) Construcciòn Obras de Acueducto Caldera Alto- La Caldera, 7) Estudios de Preinversiòn para proyectos de Agua Potable y saneamiento Bàsico, 8) Implementaciòn de Sistemas de Desinfecciòn sectores rurales y suburbanos, 9)Implementaciòn Sistemas de Aguas Residuales San Antonio de Acuyuyo (Catambuco) y Charguayaco (Genoy), 10) Construcciòn de Obras Complementarias de los Acueductos de:  11)El Socorro El Puerto - Encano, 12)La Josefina - Morasurco, 13)San Fernando Alto - San </t>
    </r>
  </si>
  <si>
    <r>
      <t>Fernando,  14) Sector de Rosal de Oriente, 15) Suministro e Instalaciòn de Planta de Tratamiento de Agua Potable de Barrio Popular y Arnulfo Guerrero</t>
    </r>
    <r>
      <rPr>
        <b/>
        <sz val="9"/>
        <rFont val="Arial"/>
        <family val="2"/>
      </rPr>
      <t xml:space="preserve">.  MEDIOS DE VERIFICACION: </t>
    </r>
    <r>
      <rPr>
        <sz val="9"/>
        <rFont val="Arial"/>
        <family val="2"/>
      </rPr>
      <t>Informe Final, Registro de participantes, registro fotogràfico, actas, comunidad objeto de atenciòn.</t>
    </r>
    <r>
      <rPr>
        <b/>
        <sz val="9"/>
        <rFont val="Arial"/>
        <family val="2"/>
      </rPr>
      <t xml:space="preserve">                                                                                     RESULTADOS 4: </t>
    </r>
    <r>
      <rPr>
        <sz val="9"/>
        <rFont val="Arial"/>
        <family val="2"/>
      </rPr>
      <t xml:space="preserve">Seguimiento Fìsico y financiero a la ejecuciòn de Convenios con EMPOPASTO  S.A. E.S.P. No. 070542 que incluye los proyectos de construcciones, mejoramiento de los acueductos de: Buesaquillo Centro, El Carrizo, Mojondinoy - El Encano, Tosoabi, San Juan Bajo- Morasurco,  Divino Niño, Multiveredal Santa Bàrbara- Santa Bàrbara, Construcciòn Sistema de Abasto La Meced de Aranda, Adecuaciòn Sistema de Acueducto San Antonio de Aranda.  Plantas de Tratamientos de Barrio Caicedonia, Gualmatàn y Construcciòn de Sistemas Sèpticos de Mapachico. ( 11 proyectos)  </t>
    </r>
  </si>
  <si>
    <r>
      <t>MEDIOS DE VERIFICACION</t>
    </r>
    <r>
      <rPr>
        <sz val="10"/>
        <rFont val="Arial"/>
        <family val="2"/>
      </rPr>
      <t xml:space="preserve">:Informes Periódicos, Informe Final, Registro de participantes, registro fotográfico, comunidad objeto de atenciòn.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capacitaron en organización empresarial, normatividad, estructura de costos y tarifas, estructura organizacional, reporte de información para el SUI a los representantes de las organizaciones de Anganoy, Caicedonia, Jongovito, Mocondino y Obonuco.</t>
    </r>
  </si>
  <si>
    <t>20% (2,880 personas)</t>
  </si>
  <si>
    <t xml:space="preserve">Estudios complemetarios para preinversión </t>
  </si>
  <si>
    <t>Ing Hugo Ramiro Rosero - Secretario de Gestión y Saneamiento Ambiental.</t>
  </si>
  <si>
    <r>
      <t>PROGRAMA</t>
    </r>
    <r>
      <rPr>
        <sz val="10"/>
        <rFont val="Arial"/>
        <family val="2"/>
      </rPr>
      <t>:  Agua y saneamiento básico para el campo.</t>
    </r>
  </si>
  <si>
    <r>
      <t>MEDIOS DE VERIFICACION</t>
    </r>
    <r>
      <rPr>
        <sz val="9"/>
        <rFont val="Arial"/>
        <family val="2"/>
      </rPr>
      <t xml:space="preserve">: Contratos de suministro e instalacion de sistema de desinfeccion.
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8 Sistemas instalados en los sectores de Botanilla (Catambuco), Rosal de Oriente, Anganoy,  Briceño Alto (Mapachico),  Gualmatán Centro, La Laguna Centroi, Tescual y Juanoy del Municipio de Pasto.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</si>
</sst>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 ;_ * \-#,##0_ ;_ * &quot;-&quot;??_ ;_ @_ "/>
    <numFmt numFmtId="181" formatCode="_ * #,##0.0_ ;_ * \-#,##0.0_ ;_ * &quot;-&quot;??_ ;_ @_ "/>
    <numFmt numFmtId="182" formatCode="_ * #,##0.000_ ;_ * \-#,##0.000_ ;_ * &quot;-&quot;??_ ;_ @_ "/>
    <numFmt numFmtId="183" formatCode="[$-C0A]d\-mmm\-\y\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%"/>
    <numFmt numFmtId="192" formatCode="0.0000%"/>
    <numFmt numFmtId="193" formatCode="0.000%"/>
    <numFmt numFmtId="194" formatCode="0.00000"/>
    <numFmt numFmtId="195" formatCode="0.0000"/>
    <numFmt numFmtId="196" formatCode="&quot;$&quot;\ #,##0"/>
    <numFmt numFmtId="197" formatCode="[$$-240A]\ #,##0"/>
    <numFmt numFmtId="198" formatCode="[$-C0A]d\-mmm\-yy;@"/>
    <numFmt numFmtId="199" formatCode="#,##0.0"/>
    <numFmt numFmtId="200" formatCode="_-* #,##0\ _€_-;\-* #,##0\ _€_-;_-* &quot;-&quot;??\ _€_-;_-@_-"/>
    <numFmt numFmtId="201" formatCode="[$-C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1" fillId="0" borderId="1" xfId="0" applyFont="1" applyBorder="1" applyAlignment="1">
      <alignment horizontal="justify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9" fontId="0" fillId="0" borderId="1" xfId="2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8" fontId="0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3" fontId="2" fillId="0" borderId="1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justify" vertical="center" wrapText="1"/>
    </xf>
    <xf numFmtId="4" fontId="0" fillId="0" borderId="15" xfId="0" applyNumberFormat="1" applyFont="1" applyFill="1" applyBorder="1" applyAlignment="1">
      <alignment horizontal="justify" vertical="center" wrapText="1"/>
    </xf>
    <xf numFmtId="198" fontId="0" fillId="0" borderId="18" xfId="0" applyNumberFormat="1" applyFont="1" applyFill="1" applyBorder="1" applyAlignment="1">
      <alignment horizontal="center" vertical="center"/>
    </xf>
    <xf numFmtId="200" fontId="0" fillId="0" borderId="18" xfId="17" applyNumberFormat="1" applyFont="1" applyFill="1" applyBorder="1" applyAlignment="1">
      <alignment horizontal="center" vertical="center"/>
    </xf>
    <xf numFmtId="198" fontId="0" fillId="0" borderId="1" xfId="0" applyNumberFormat="1" applyFont="1" applyFill="1" applyBorder="1" applyAlignment="1">
      <alignment horizontal="center" vertical="center"/>
    </xf>
    <xf numFmtId="200" fontId="0" fillId="0" borderId="1" xfId="17" applyNumberFormat="1" applyFont="1" applyFill="1" applyBorder="1" applyAlignment="1">
      <alignment horizontal="center" vertical="center"/>
    </xf>
    <xf numFmtId="198" fontId="0" fillId="0" borderId="15" xfId="0" applyNumberFormat="1" applyFont="1" applyFill="1" applyBorder="1" applyAlignment="1">
      <alignment horizontal="center" vertical="center"/>
    </xf>
    <xf numFmtId="200" fontId="0" fillId="0" borderId="15" xfId="17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9" fontId="0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justify" vertical="center"/>
    </xf>
    <xf numFmtId="4" fontId="0" fillId="0" borderId="1" xfId="0" applyNumberFormat="1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9" fontId="0" fillId="2" borderId="4" xfId="0" applyNumberFormat="1" applyFont="1" applyFill="1" applyBorder="1" applyAlignment="1">
      <alignment horizontal="center" vertical="center"/>
    </xf>
    <xf numFmtId="9" fontId="0" fillId="2" borderId="19" xfId="0" applyNumberFormat="1" applyFont="1" applyFill="1" applyBorder="1" applyAlignment="1">
      <alignment horizontal="center" vertical="center"/>
    </xf>
    <xf numFmtId="9" fontId="0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justify" vertical="center" wrapText="1"/>
    </xf>
    <xf numFmtId="4" fontId="0" fillId="0" borderId="3" xfId="0" applyNumberFormat="1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7">
      <selection activeCell="C10" sqref="C10"/>
    </sheetView>
  </sheetViews>
  <sheetFormatPr defaultColWidth="11.421875" defaultRowHeight="12.75"/>
  <cols>
    <col min="1" max="1" width="4.8515625" style="18" bestFit="1" customWidth="1"/>
    <col min="2" max="2" width="16.140625" style="18" customWidth="1"/>
    <col min="3" max="3" width="41.28125" style="18" customWidth="1"/>
    <col min="4" max="4" width="30.8515625" style="18" customWidth="1"/>
    <col min="5" max="5" width="20.00390625" style="18" customWidth="1"/>
    <col min="6" max="6" width="11.28125" style="83" bestFit="1" customWidth="1"/>
    <col min="7" max="7" width="18.00390625" style="1" customWidth="1"/>
    <col min="8" max="8" width="19.421875" style="80" customWidth="1"/>
    <col min="9" max="9" width="15.28125" style="17" customWidth="1"/>
    <col min="10" max="10" width="14.28125" style="18" customWidth="1"/>
    <col min="11" max="11" width="13.28125" style="18" customWidth="1"/>
    <col min="12" max="12" width="13.7109375" style="18" customWidth="1"/>
    <col min="13" max="13" width="13.140625" style="18" customWidth="1"/>
    <col min="14" max="15" width="14.00390625" style="18" customWidth="1"/>
    <col min="16" max="16384" width="11.421875" style="18" customWidth="1"/>
  </cols>
  <sheetData>
    <row r="1" spans="1:8" ht="15.75">
      <c r="A1" s="96" t="s">
        <v>22</v>
      </c>
      <c r="B1" s="96"/>
      <c r="C1" s="96"/>
      <c r="D1" s="96"/>
      <c r="E1" s="96"/>
      <c r="F1" s="96"/>
      <c r="G1" s="96"/>
      <c r="H1" s="96"/>
    </row>
    <row r="2" spans="1:8" ht="15.75">
      <c r="A2" s="96" t="s">
        <v>14</v>
      </c>
      <c r="B2" s="96"/>
      <c r="C2" s="96"/>
      <c r="D2" s="96"/>
      <c r="E2" s="96"/>
      <c r="F2" s="96"/>
      <c r="G2" s="96"/>
      <c r="H2" s="96"/>
    </row>
    <row r="3" spans="1:8" ht="12.75">
      <c r="A3" s="4"/>
      <c r="B3" s="5"/>
      <c r="C3" s="5"/>
      <c r="D3" s="5"/>
      <c r="E3" s="5"/>
      <c r="F3" s="5"/>
      <c r="G3" s="5"/>
      <c r="H3" s="5"/>
    </row>
    <row r="4" spans="1:8" ht="12.75">
      <c r="A4" s="92" t="s">
        <v>56</v>
      </c>
      <c r="B4" s="92"/>
      <c r="C4" s="92"/>
      <c r="D4" s="92"/>
      <c r="F4" s="79"/>
      <c r="G4" s="5"/>
      <c r="H4" s="5"/>
    </row>
    <row r="5" spans="1:8" ht="12.75">
      <c r="A5" s="92" t="s">
        <v>57</v>
      </c>
      <c r="B5" s="92"/>
      <c r="C5" s="92"/>
      <c r="D5" s="92"/>
      <c r="E5" s="92"/>
      <c r="F5" s="92"/>
      <c r="G5" s="5"/>
      <c r="H5" s="5"/>
    </row>
    <row r="6" spans="1:7" ht="12.75">
      <c r="A6" s="92" t="s">
        <v>115</v>
      </c>
      <c r="B6" s="92"/>
      <c r="C6" s="92"/>
      <c r="D6" s="92"/>
      <c r="E6" s="92"/>
      <c r="F6" s="10" t="s">
        <v>54</v>
      </c>
      <c r="G6" s="10"/>
    </row>
    <row r="7" spans="1:8" ht="13.5" thickBot="1">
      <c r="A7" s="4"/>
      <c r="B7" s="4"/>
      <c r="C7" s="4"/>
      <c r="D7" s="4"/>
      <c r="E7" s="81"/>
      <c r="F7" s="82"/>
      <c r="G7" s="4"/>
      <c r="H7" s="81"/>
    </row>
    <row r="8" spans="1:9" s="50" customFormat="1" ht="45.75" thickBot="1">
      <c r="A8" s="45" t="s">
        <v>15</v>
      </c>
      <c r="B8" s="46" t="s">
        <v>16</v>
      </c>
      <c r="C8" s="46" t="s">
        <v>23</v>
      </c>
      <c r="D8" s="47" t="s">
        <v>20</v>
      </c>
      <c r="E8" s="46" t="s">
        <v>25</v>
      </c>
      <c r="F8" s="46" t="s">
        <v>17</v>
      </c>
      <c r="G8" s="46" t="s">
        <v>18</v>
      </c>
      <c r="H8" s="48" t="s">
        <v>19</v>
      </c>
      <c r="I8" s="49"/>
    </row>
    <row r="9" spans="1:8" ht="25.5">
      <c r="A9" s="16">
        <v>1</v>
      </c>
      <c r="B9" s="93" t="s">
        <v>36</v>
      </c>
      <c r="C9" s="12" t="s">
        <v>37</v>
      </c>
      <c r="D9" s="12" t="s">
        <v>38</v>
      </c>
      <c r="E9" s="19">
        <v>0.069</v>
      </c>
      <c r="F9" s="93" t="s">
        <v>53</v>
      </c>
      <c r="G9" s="93" t="s">
        <v>114</v>
      </c>
      <c r="H9" s="93" t="s">
        <v>21</v>
      </c>
    </row>
    <row r="10" spans="1:8" ht="69" customHeight="1">
      <c r="A10" s="16">
        <v>2</v>
      </c>
      <c r="B10" s="94"/>
      <c r="C10" s="12" t="s">
        <v>39</v>
      </c>
      <c r="D10" s="12" t="s">
        <v>40</v>
      </c>
      <c r="E10" s="12" t="s">
        <v>113</v>
      </c>
      <c r="F10" s="94"/>
      <c r="G10" s="94"/>
      <c r="H10" s="94"/>
    </row>
    <row r="11" spans="1:8" ht="38.25">
      <c r="A11" s="16">
        <v>3</v>
      </c>
      <c r="B11" s="94"/>
      <c r="C11" s="12" t="s">
        <v>42</v>
      </c>
      <c r="D11" s="12" t="s">
        <v>43</v>
      </c>
      <c r="E11" s="16" t="s">
        <v>44</v>
      </c>
      <c r="F11" s="94"/>
      <c r="G11" s="94"/>
      <c r="H11" s="94"/>
    </row>
    <row r="12" spans="1:8" ht="53.25" customHeight="1">
      <c r="A12" s="16">
        <v>4</v>
      </c>
      <c r="B12" s="94"/>
      <c r="C12" s="12" t="s">
        <v>45</v>
      </c>
      <c r="D12" s="12" t="s">
        <v>46</v>
      </c>
      <c r="E12" s="16">
        <v>22</v>
      </c>
      <c r="F12" s="94"/>
      <c r="G12" s="94"/>
      <c r="H12" s="94"/>
    </row>
    <row r="13" spans="1:8" ht="51">
      <c r="A13" s="16">
        <v>5</v>
      </c>
      <c r="B13" s="94"/>
      <c r="C13" s="12" t="s">
        <v>47</v>
      </c>
      <c r="D13" s="12" t="s">
        <v>48</v>
      </c>
      <c r="E13" s="16">
        <v>6</v>
      </c>
      <c r="F13" s="94"/>
      <c r="G13" s="94"/>
      <c r="H13" s="94"/>
    </row>
    <row r="14" spans="1:8" ht="52.5" customHeight="1">
      <c r="A14" s="16">
        <v>6</v>
      </c>
      <c r="B14" s="94"/>
      <c r="C14" s="12" t="s">
        <v>49</v>
      </c>
      <c r="D14" s="12" t="s">
        <v>50</v>
      </c>
      <c r="E14" s="14">
        <v>0.024</v>
      </c>
      <c r="F14" s="94"/>
      <c r="G14" s="94"/>
      <c r="H14" s="94"/>
    </row>
    <row r="15" spans="1:8" ht="81.75" customHeight="1" thickBot="1">
      <c r="A15" s="16">
        <v>7</v>
      </c>
      <c r="B15" s="95"/>
      <c r="C15" s="12" t="s">
        <v>51</v>
      </c>
      <c r="D15" s="12" t="s">
        <v>52</v>
      </c>
      <c r="E15" s="15">
        <v>5</v>
      </c>
      <c r="F15" s="95"/>
      <c r="G15" s="95"/>
      <c r="H15" s="95"/>
    </row>
    <row r="16" spans="1:8" s="4" customFormat="1" ht="12.75">
      <c r="A16" s="90" t="s">
        <v>35</v>
      </c>
      <c r="B16" s="90"/>
      <c r="C16" s="91" t="str">
        <f>B9</f>
        <v>Secretaría de Gestión y Saneamiento Ambiental.</v>
      </c>
      <c r="D16" s="91"/>
      <c r="E16" s="91"/>
      <c r="F16" s="91"/>
      <c r="G16" s="11"/>
      <c r="H16" s="11"/>
    </row>
    <row r="17" ht="12.75">
      <c r="G17" s="3"/>
    </row>
    <row r="18" ht="12.75">
      <c r="F18" s="18"/>
    </row>
  </sheetData>
  <mergeCells count="11">
    <mergeCell ref="G9:G15"/>
    <mergeCell ref="H9:H15"/>
    <mergeCell ref="A1:H1"/>
    <mergeCell ref="A2:H2"/>
    <mergeCell ref="A4:D4"/>
    <mergeCell ref="A5:F5"/>
    <mergeCell ref="A16:B16"/>
    <mergeCell ref="C16:F16"/>
    <mergeCell ref="A6:E6"/>
    <mergeCell ref="B9:B15"/>
    <mergeCell ref="F9:F15"/>
  </mergeCells>
  <printOptions horizontalCentered="1"/>
  <pageMargins left="0.2755905511811024" right="0.15748031496062992" top="0.72" bottom="0.2755905511811024" header="0" footer="0"/>
  <pageSetup fitToHeight="6"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workbookViewId="0" topLeftCell="A1">
      <selection activeCell="I4" sqref="I4"/>
    </sheetView>
  </sheetViews>
  <sheetFormatPr defaultColWidth="11.421875" defaultRowHeight="12.75"/>
  <cols>
    <col min="1" max="1" width="4.00390625" style="4" bestFit="1" customWidth="1"/>
    <col min="2" max="2" width="18.421875" style="4" customWidth="1"/>
    <col min="3" max="3" width="23.8515625" style="4" customWidth="1"/>
    <col min="4" max="4" width="22.421875" style="4" customWidth="1"/>
    <col min="5" max="5" width="21.140625" style="4" customWidth="1"/>
    <col min="6" max="6" width="44.00390625" style="4" customWidth="1"/>
    <col min="7" max="7" width="13.00390625" style="4" customWidth="1"/>
    <col min="8" max="8" width="14.7109375" style="4" customWidth="1"/>
    <col min="9" max="9" width="24.421875" style="4" customWidth="1"/>
    <col min="10" max="16384" width="11.421875" style="4" customWidth="1"/>
  </cols>
  <sheetData>
    <row r="1" spans="1:9" ht="15.75">
      <c r="A1" s="96" t="s">
        <v>34</v>
      </c>
      <c r="B1" s="96"/>
      <c r="C1" s="96"/>
      <c r="D1" s="96"/>
      <c r="E1" s="96"/>
      <c r="F1" s="96"/>
      <c r="G1" s="96"/>
      <c r="H1" s="96"/>
      <c r="I1" s="96"/>
    </row>
    <row r="2" spans="1:9" ht="15.75">
      <c r="A2" s="96" t="s">
        <v>14</v>
      </c>
      <c r="B2" s="96"/>
      <c r="C2" s="96"/>
      <c r="D2" s="96"/>
      <c r="E2" s="96"/>
      <c r="F2" s="96"/>
      <c r="G2" s="96"/>
      <c r="H2" s="96"/>
      <c r="I2" s="96"/>
    </row>
    <row r="3" spans="2:8" ht="12.75">
      <c r="B3" s="5"/>
      <c r="C3" s="5"/>
      <c r="D3" s="5"/>
      <c r="E3" s="5"/>
      <c r="F3" s="5"/>
      <c r="G3" s="5"/>
      <c r="H3" s="5"/>
    </row>
    <row r="4" spans="1:10" s="18" customFormat="1" ht="12.75">
      <c r="A4" s="92" t="s">
        <v>56</v>
      </c>
      <c r="B4" s="92"/>
      <c r="C4" s="92"/>
      <c r="D4" s="92"/>
      <c r="E4" s="92"/>
      <c r="F4" s="92"/>
      <c r="G4" s="5"/>
      <c r="H4" s="5"/>
      <c r="I4" s="5"/>
      <c r="J4" s="17"/>
    </row>
    <row r="5" spans="1:10" s="18" customFormat="1" ht="12.75">
      <c r="A5" s="92" t="s">
        <v>57</v>
      </c>
      <c r="B5" s="92"/>
      <c r="C5" s="92"/>
      <c r="D5" s="92"/>
      <c r="E5" s="92"/>
      <c r="F5" s="92"/>
      <c r="G5" s="92"/>
      <c r="H5" s="5"/>
      <c r="I5" s="5"/>
      <c r="J5" s="17"/>
    </row>
    <row r="6" spans="1:10" s="18" customFormat="1" ht="12.75">
      <c r="A6" s="23" t="s">
        <v>58</v>
      </c>
      <c r="B6" s="23"/>
      <c r="C6" s="23"/>
      <c r="D6" s="23"/>
      <c r="E6" s="23"/>
      <c r="F6" s="23"/>
      <c r="G6" s="23"/>
      <c r="H6" s="92" t="s">
        <v>55</v>
      </c>
      <c r="I6" s="92"/>
      <c r="J6" s="17"/>
    </row>
    <row r="7" ht="13.5" thickBot="1"/>
    <row r="8" spans="1:9" s="51" customFormat="1" ht="11.25">
      <c r="A8" s="99" t="s">
        <v>15</v>
      </c>
      <c r="B8" s="89" t="s">
        <v>26</v>
      </c>
      <c r="C8" s="102" t="s">
        <v>27</v>
      </c>
      <c r="D8" s="102" t="s">
        <v>28</v>
      </c>
      <c r="E8" s="102" t="s">
        <v>28</v>
      </c>
      <c r="F8" s="89" t="s">
        <v>29</v>
      </c>
      <c r="G8" s="104" t="s">
        <v>30</v>
      </c>
      <c r="H8" s="104"/>
      <c r="I8" s="105" t="s">
        <v>31</v>
      </c>
    </row>
    <row r="9" spans="1:9" s="51" customFormat="1" ht="33.75">
      <c r="A9" s="100"/>
      <c r="B9" s="101"/>
      <c r="C9" s="103"/>
      <c r="D9" s="103" t="s">
        <v>24</v>
      </c>
      <c r="E9" s="103" t="s">
        <v>24</v>
      </c>
      <c r="F9" s="101"/>
      <c r="G9" s="39" t="s">
        <v>32</v>
      </c>
      <c r="H9" s="39" t="s">
        <v>33</v>
      </c>
      <c r="I9" s="106"/>
    </row>
    <row r="10" spans="1:10" ht="140.25">
      <c r="A10" s="52">
        <v>1</v>
      </c>
      <c r="B10" s="107" t="s">
        <v>36</v>
      </c>
      <c r="C10" s="12" t="s">
        <v>37</v>
      </c>
      <c r="D10" s="12" t="s">
        <v>38</v>
      </c>
      <c r="E10" s="19">
        <v>0.069</v>
      </c>
      <c r="F10" s="7" t="s">
        <v>108</v>
      </c>
      <c r="G10" s="8">
        <v>1</v>
      </c>
      <c r="H10" s="8">
        <v>0.1</v>
      </c>
      <c r="I10" s="53"/>
      <c r="J10" s="41"/>
    </row>
    <row r="11" spans="1:9" ht="140.25">
      <c r="A11" s="52">
        <v>2</v>
      </c>
      <c r="B11" s="94"/>
      <c r="C11" s="12" t="s">
        <v>39</v>
      </c>
      <c r="D11" s="12" t="s">
        <v>40</v>
      </c>
      <c r="E11" s="12" t="s">
        <v>41</v>
      </c>
      <c r="F11" s="7" t="s">
        <v>97</v>
      </c>
      <c r="G11" s="8">
        <v>1</v>
      </c>
      <c r="H11" s="8">
        <v>1</v>
      </c>
      <c r="I11" s="54"/>
    </row>
    <row r="12" spans="1:9" ht="178.5">
      <c r="A12" s="52">
        <v>3</v>
      </c>
      <c r="B12" s="94"/>
      <c r="C12" s="16" t="s">
        <v>42</v>
      </c>
      <c r="D12" s="16" t="s">
        <v>43</v>
      </c>
      <c r="E12" s="16">
        <v>10</v>
      </c>
      <c r="F12" s="7" t="s">
        <v>98</v>
      </c>
      <c r="G12" s="8">
        <v>1</v>
      </c>
      <c r="H12" s="9">
        <f>24.708/10</f>
        <v>2.4707999999999997</v>
      </c>
      <c r="I12" s="54"/>
    </row>
    <row r="13" spans="1:11" ht="89.25">
      <c r="A13" s="52">
        <v>4</v>
      </c>
      <c r="B13" s="94"/>
      <c r="C13" s="12" t="s">
        <v>45</v>
      </c>
      <c r="D13" s="12" t="s">
        <v>46</v>
      </c>
      <c r="E13" s="16">
        <v>22</v>
      </c>
      <c r="F13" s="7" t="s">
        <v>99</v>
      </c>
      <c r="G13" s="8">
        <v>1</v>
      </c>
      <c r="H13" s="9">
        <f>17/22</f>
        <v>0.7727272727272727</v>
      </c>
      <c r="I13" s="55"/>
      <c r="K13" s="6"/>
    </row>
    <row r="14" spans="1:11" ht="102">
      <c r="A14" s="52">
        <v>5</v>
      </c>
      <c r="B14" s="108"/>
      <c r="C14" s="12" t="s">
        <v>47</v>
      </c>
      <c r="D14" s="12" t="s">
        <v>48</v>
      </c>
      <c r="E14" s="16">
        <v>6</v>
      </c>
      <c r="F14" s="7" t="s">
        <v>100</v>
      </c>
      <c r="G14" s="8">
        <v>1</v>
      </c>
      <c r="H14" s="8">
        <f>8/6</f>
        <v>1.3333333333333333</v>
      </c>
      <c r="I14" s="56"/>
      <c r="K14" s="6"/>
    </row>
    <row r="15" spans="1:9" ht="204">
      <c r="A15" s="52">
        <v>6</v>
      </c>
      <c r="B15" s="107" t="s">
        <v>36</v>
      </c>
      <c r="C15" s="13" t="s">
        <v>49</v>
      </c>
      <c r="D15" s="13" t="s">
        <v>50</v>
      </c>
      <c r="E15" s="43" t="s">
        <v>112</v>
      </c>
      <c r="F15" s="7" t="s">
        <v>107</v>
      </c>
      <c r="G15" s="44">
        <v>0.92</v>
      </c>
      <c r="H15" s="37">
        <f>3315/2880</f>
        <v>1.1510416666666667</v>
      </c>
      <c r="I15" s="55"/>
    </row>
    <row r="16" spans="1:9" ht="130.5" customHeight="1" thickBot="1">
      <c r="A16" s="57">
        <v>7</v>
      </c>
      <c r="B16" s="95"/>
      <c r="C16" s="58" t="s">
        <v>51</v>
      </c>
      <c r="D16" s="58" t="s">
        <v>52</v>
      </c>
      <c r="E16" s="59">
        <v>5</v>
      </c>
      <c r="F16" s="75" t="s">
        <v>111</v>
      </c>
      <c r="G16" s="60">
        <v>1</v>
      </c>
      <c r="H16" s="60">
        <v>1</v>
      </c>
      <c r="I16" s="61"/>
    </row>
    <row r="17" spans="1:9" ht="12.75">
      <c r="A17" s="97" t="s">
        <v>35</v>
      </c>
      <c r="B17" s="97"/>
      <c r="C17" s="98" t="str">
        <f>B15</f>
        <v>Secretaría de Gestión y Saneamiento Ambiental.</v>
      </c>
      <c r="D17" s="98"/>
      <c r="E17" s="98"/>
      <c r="F17" s="98"/>
      <c r="G17" s="98"/>
      <c r="H17" s="40"/>
      <c r="I17" s="40"/>
    </row>
  </sheetData>
  <mergeCells count="17">
    <mergeCell ref="I8:I9"/>
    <mergeCell ref="D8:D9"/>
    <mergeCell ref="B10:B14"/>
    <mergeCell ref="B15:B16"/>
    <mergeCell ref="A17:B17"/>
    <mergeCell ref="A5:G5"/>
    <mergeCell ref="C17:G17"/>
    <mergeCell ref="A8:A9"/>
    <mergeCell ref="B8:B9"/>
    <mergeCell ref="E8:E9"/>
    <mergeCell ref="F8:F9"/>
    <mergeCell ref="C8:C9"/>
    <mergeCell ref="G8:H8"/>
    <mergeCell ref="A1:I1"/>
    <mergeCell ref="A2:I2"/>
    <mergeCell ref="A4:F4"/>
    <mergeCell ref="H6:I6"/>
  </mergeCells>
  <printOptions horizontalCentered="1"/>
  <pageMargins left="0.15748031496062992" right="0.15748031496062992" top="0.89" bottom="0.26" header="0" footer="0"/>
  <pageSetup fitToHeight="4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75" zoomScaleNormal="70" zoomScaleSheetLayoutView="75" workbookViewId="0" topLeftCell="A16">
      <selection activeCell="B24" sqref="B24"/>
    </sheetView>
  </sheetViews>
  <sheetFormatPr defaultColWidth="11.421875" defaultRowHeight="12.75"/>
  <cols>
    <col min="1" max="1" width="4.8515625" style="0" bestFit="1" customWidth="1"/>
    <col min="2" max="2" width="37.7109375" style="0" customWidth="1"/>
    <col min="3" max="3" width="16.00390625" style="0" customWidth="1"/>
    <col min="4" max="4" width="12.8515625" style="0" customWidth="1"/>
    <col min="5" max="5" width="16.00390625" style="0" customWidth="1"/>
    <col min="6" max="6" width="14.8515625" style="0" customWidth="1"/>
    <col min="7" max="7" width="11.57421875" style="0" customWidth="1"/>
    <col min="8" max="8" width="14.28125" style="0" customWidth="1"/>
    <col min="9" max="9" width="12.8515625" style="0" customWidth="1"/>
    <col min="10" max="10" width="14.421875" style="0" customWidth="1"/>
    <col min="11" max="11" width="26.421875" style="0" customWidth="1"/>
    <col min="12" max="16384" width="12.8515625" style="0" customWidth="1"/>
  </cols>
  <sheetData>
    <row r="1" spans="1:11" ht="15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>
      <c r="A4" s="22" t="s">
        <v>61</v>
      </c>
      <c r="B4" s="22"/>
      <c r="C4" s="22"/>
      <c r="D4" s="22"/>
      <c r="E4" s="22"/>
      <c r="F4" s="22"/>
      <c r="G4" s="22"/>
      <c r="H4" s="22"/>
      <c r="I4" s="20"/>
      <c r="J4" s="20"/>
      <c r="K4" s="27"/>
    </row>
    <row r="5" spans="1:11" ht="15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0"/>
      <c r="K5" s="27"/>
    </row>
    <row r="6" spans="1:11" ht="15">
      <c r="A6" s="22" t="s">
        <v>63</v>
      </c>
      <c r="B6" s="22"/>
      <c r="C6" s="22"/>
      <c r="D6" s="22"/>
      <c r="E6" s="22"/>
      <c r="F6" s="22"/>
      <c r="G6" s="22"/>
      <c r="H6" s="22"/>
      <c r="I6" s="20"/>
      <c r="J6" s="20"/>
      <c r="K6" s="27"/>
    </row>
    <row r="7" spans="1:11" ht="15">
      <c r="A7" s="23" t="s">
        <v>58</v>
      </c>
      <c r="B7" s="23"/>
      <c r="C7" s="23"/>
      <c r="D7" s="23"/>
      <c r="E7" s="23"/>
      <c r="F7" s="23"/>
      <c r="G7" s="23"/>
      <c r="H7" s="24"/>
      <c r="I7" s="25"/>
      <c r="J7" s="21"/>
      <c r="K7" s="21"/>
    </row>
    <row r="8" spans="1:11" ht="13.5" thickBot="1">
      <c r="A8" s="28"/>
      <c r="B8" s="29"/>
      <c r="C8" s="30"/>
      <c r="D8" s="30"/>
      <c r="E8" s="30"/>
      <c r="F8" s="30"/>
      <c r="G8" s="30"/>
      <c r="H8" s="30"/>
      <c r="I8" s="30"/>
      <c r="J8" s="30"/>
      <c r="K8" s="29"/>
    </row>
    <row r="9" spans="1:11" s="2" customFormat="1" ht="23.25" thickBot="1">
      <c r="A9" s="33" t="s">
        <v>15</v>
      </c>
      <c r="B9" s="31" t="s">
        <v>64</v>
      </c>
      <c r="C9" s="31" t="s">
        <v>71</v>
      </c>
      <c r="D9" s="31" t="s">
        <v>17</v>
      </c>
      <c r="E9" s="31" t="s">
        <v>18</v>
      </c>
      <c r="F9" s="31" t="s">
        <v>19</v>
      </c>
      <c r="G9" s="31" t="s">
        <v>72</v>
      </c>
      <c r="H9" s="31" t="s">
        <v>73</v>
      </c>
      <c r="I9" s="31" t="s">
        <v>74</v>
      </c>
      <c r="J9" s="31" t="s">
        <v>75</v>
      </c>
      <c r="K9" s="32" t="s">
        <v>76</v>
      </c>
    </row>
    <row r="10" spans="1:11" ht="51">
      <c r="A10" s="34">
        <v>1</v>
      </c>
      <c r="B10" s="65" t="s">
        <v>101</v>
      </c>
      <c r="C10" s="109" t="s">
        <v>87</v>
      </c>
      <c r="D10" s="109" t="s">
        <v>77</v>
      </c>
      <c r="E10" s="109" t="s">
        <v>88</v>
      </c>
      <c r="F10" s="109" t="s">
        <v>21</v>
      </c>
      <c r="G10" s="68">
        <v>39588</v>
      </c>
      <c r="H10" s="68">
        <v>39813</v>
      </c>
      <c r="I10" s="113" t="s">
        <v>78</v>
      </c>
      <c r="J10" s="69">
        <v>700000000</v>
      </c>
      <c r="K10" s="62" t="s">
        <v>38</v>
      </c>
    </row>
    <row r="11" spans="1:11" ht="76.5">
      <c r="A11" s="35">
        <v>2</v>
      </c>
      <c r="B11" s="66" t="s">
        <v>79</v>
      </c>
      <c r="C11" s="110"/>
      <c r="D11" s="110"/>
      <c r="E11" s="110"/>
      <c r="F11" s="110"/>
      <c r="G11" s="70">
        <v>39588</v>
      </c>
      <c r="H11" s="70">
        <v>39813</v>
      </c>
      <c r="I11" s="114"/>
      <c r="J11" s="71">
        <v>20000000</v>
      </c>
      <c r="K11" s="63" t="s">
        <v>40</v>
      </c>
    </row>
    <row r="12" spans="1:11" ht="51">
      <c r="A12" s="35">
        <v>3</v>
      </c>
      <c r="B12" s="66" t="s">
        <v>101</v>
      </c>
      <c r="C12" s="110"/>
      <c r="D12" s="110"/>
      <c r="E12" s="110"/>
      <c r="F12" s="110"/>
      <c r="G12" s="70">
        <v>39588</v>
      </c>
      <c r="H12" s="70">
        <v>39813</v>
      </c>
      <c r="I12" s="114"/>
      <c r="J12" s="71">
        <v>300000000</v>
      </c>
      <c r="K12" s="112" t="s">
        <v>43</v>
      </c>
    </row>
    <row r="13" spans="1:11" ht="38.25">
      <c r="A13" s="35">
        <v>4</v>
      </c>
      <c r="B13" s="66" t="s">
        <v>102</v>
      </c>
      <c r="C13" s="110"/>
      <c r="D13" s="110"/>
      <c r="E13" s="110"/>
      <c r="F13" s="110"/>
      <c r="G13" s="70">
        <v>39619</v>
      </c>
      <c r="H13" s="70">
        <v>39813</v>
      </c>
      <c r="I13" s="114"/>
      <c r="J13" s="71">
        <v>203121697</v>
      </c>
      <c r="K13" s="112"/>
    </row>
    <row r="14" spans="1:11" ht="51">
      <c r="A14" s="35">
        <v>5</v>
      </c>
      <c r="B14" s="66" t="s">
        <v>103</v>
      </c>
      <c r="C14" s="110"/>
      <c r="D14" s="110"/>
      <c r="E14" s="110"/>
      <c r="F14" s="110"/>
      <c r="G14" s="70">
        <v>39619</v>
      </c>
      <c r="H14" s="70">
        <v>39813</v>
      </c>
      <c r="I14" s="114"/>
      <c r="J14" s="71">
        <v>220027212</v>
      </c>
      <c r="K14" s="112"/>
    </row>
    <row r="15" spans="1:11" ht="38.25">
      <c r="A15" s="35">
        <v>6</v>
      </c>
      <c r="B15" s="66" t="s">
        <v>104</v>
      </c>
      <c r="C15" s="110"/>
      <c r="D15" s="110"/>
      <c r="E15" s="110"/>
      <c r="F15" s="110"/>
      <c r="G15" s="70">
        <v>39598</v>
      </c>
      <c r="H15" s="70">
        <v>39813</v>
      </c>
      <c r="I15" s="114"/>
      <c r="J15" s="71">
        <v>52906651</v>
      </c>
      <c r="K15" s="112"/>
    </row>
    <row r="16" spans="1:11" ht="63.75">
      <c r="A16" s="35">
        <v>7</v>
      </c>
      <c r="B16" s="66" t="s">
        <v>105</v>
      </c>
      <c r="C16" s="110"/>
      <c r="D16" s="110"/>
      <c r="E16" s="110"/>
      <c r="F16" s="110"/>
      <c r="G16" s="70">
        <v>39644</v>
      </c>
      <c r="H16" s="70">
        <v>39813</v>
      </c>
      <c r="I16" s="114"/>
      <c r="J16" s="71">
        <v>16499743</v>
      </c>
      <c r="K16" s="112"/>
    </row>
    <row r="17" spans="1:11" ht="38.25">
      <c r="A17" s="35">
        <v>8</v>
      </c>
      <c r="B17" s="66" t="s">
        <v>80</v>
      </c>
      <c r="C17" s="110"/>
      <c r="D17" s="110"/>
      <c r="E17" s="110"/>
      <c r="F17" s="110"/>
      <c r="G17" s="70">
        <v>39644</v>
      </c>
      <c r="H17" s="70">
        <v>39813</v>
      </c>
      <c r="I17" s="114"/>
      <c r="J17" s="71">
        <f>361936376-J15-J16</f>
        <v>292529982</v>
      </c>
      <c r="K17" s="112"/>
    </row>
    <row r="18" spans="1:11" ht="25.5">
      <c r="A18" s="35">
        <v>9</v>
      </c>
      <c r="B18" s="66" t="s">
        <v>81</v>
      </c>
      <c r="C18" s="110"/>
      <c r="D18" s="110"/>
      <c r="E18" s="110"/>
      <c r="F18" s="110"/>
      <c r="G18" s="70">
        <v>39644</v>
      </c>
      <c r="H18" s="70">
        <v>39813</v>
      </c>
      <c r="I18" s="114"/>
      <c r="J18" s="71">
        <v>340000000</v>
      </c>
      <c r="K18" s="112"/>
    </row>
    <row r="19" spans="1:11" ht="38.25">
      <c r="A19" s="35">
        <v>10</v>
      </c>
      <c r="B19" s="66" t="s">
        <v>106</v>
      </c>
      <c r="C19" s="110"/>
      <c r="D19" s="110"/>
      <c r="E19" s="110"/>
      <c r="F19" s="110"/>
      <c r="G19" s="70">
        <v>39619</v>
      </c>
      <c r="H19" s="70">
        <v>39813</v>
      </c>
      <c r="I19" s="114"/>
      <c r="J19" s="71">
        <v>156000000</v>
      </c>
      <c r="K19" s="112"/>
    </row>
    <row r="20" spans="1:11" ht="38.25">
      <c r="A20" s="35">
        <v>11</v>
      </c>
      <c r="B20" s="66" t="s">
        <v>0</v>
      </c>
      <c r="C20" s="110"/>
      <c r="D20" s="110"/>
      <c r="E20" s="110"/>
      <c r="F20" s="110"/>
      <c r="G20" s="70">
        <v>39619</v>
      </c>
      <c r="H20" s="70">
        <v>39813</v>
      </c>
      <c r="I20" s="114"/>
      <c r="J20" s="71">
        <v>66992870</v>
      </c>
      <c r="K20" s="112"/>
    </row>
    <row r="21" spans="1:11" ht="25.5">
      <c r="A21" s="35">
        <v>12</v>
      </c>
      <c r="B21" s="66" t="s">
        <v>82</v>
      </c>
      <c r="C21" s="110"/>
      <c r="D21" s="110"/>
      <c r="E21" s="110"/>
      <c r="F21" s="110"/>
      <c r="G21" s="70">
        <v>39604</v>
      </c>
      <c r="H21" s="70">
        <v>39813</v>
      </c>
      <c r="I21" s="114"/>
      <c r="J21" s="71">
        <v>18860000</v>
      </c>
      <c r="K21" s="112"/>
    </row>
    <row r="22" spans="1:11" ht="51">
      <c r="A22" s="35">
        <v>13</v>
      </c>
      <c r="B22" s="66" t="s">
        <v>83</v>
      </c>
      <c r="C22" s="110"/>
      <c r="D22" s="110"/>
      <c r="E22" s="110"/>
      <c r="F22" s="110"/>
      <c r="G22" s="70">
        <v>39619</v>
      </c>
      <c r="H22" s="70">
        <v>39813</v>
      </c>
      <c r="I22" s="114"/>
      <c r="J22" s="71">
        <v>50000000</v>
      </c>
      <c r="K22" s="112" t="s">
        <v>46</v>
      </c>
    </row>
    <row r="23" spans="1:11" ht="25.5">
      <c r="A23" s="35">
        <v>13</v>
      </c>
      <c r="B23" s="66" t="s">
        <v>84</v>
      </c>
      <c r="C23" s="110"/>
      <c r="D23" s="110"/>
      <c r="E23" s="110"/>
      <c r="F23" s="110"/>
      <c r="G23" s="70"/>
      <c r="H23" s="70"/>
      <c r="I23" s="114"/>
      <c r="J23" s="71">
        <v>15000000</v>
      </c>
      <c r="K23" s="112"/>
    </row>
    <row r="24" spans="1:11" ht="76.5">
      <c r="A24" s="35">
        <v>14</v>
      </c>
      <c r="B24" s="66" t="s">
        <v>1</v>
      </c>
      <c r="C24" s="110" t="s">
        <v>87</v>
      </c>
      <c r="D24" s="110" t="s">
        <v>77</v>
      </c>
      <c r="E24" s="110" t="s">
        <v>88</v>
      </c>
      <c r="F24" s="110" t="s">
        <v>21</v>
      </c>
      <c r="G24" s="70">
        <v>39644</v>
      </c>
      <c r="H24" s="70">
        <v>39813</v>
      </c>
      <c r="I24" s="114"/>
      <c r="J24" s="71">
        <v>42303272.57</v>
      </c>
      <c r="K24" s="63" t="s">
        <v>48</v>
      </c>
    </row>
    <row r="25" spans="1:11" ht="153.75" thickBot="1">
      <c r="A25" s="36">
        <v>15</v>
      </c>
      <c r="B25" s="67" t="s">
        <v>85</v>
      </c>
      <c r="C25" s="116"/>
      <c r="D25" s="116"/>
      <c r="E25" s="116"/>
      <c r="F25" s="116"/>
      <c r="G25" s="72">
        <v>39490</v>
      </c>
      <c r="H25" s="72">
        <v>39813</v>
      </c>
      <c r="I25" s="115"/>
      <c r="J25" s="73">
        <v>107230000</v>
      </c>
      <c r="K25" s="64" t="s">
        <v>86</v>
      </c>
    </row>
    <row r="26" spans="1:7" ht="12.75">
      <c r="A26" s="97" t="s">
        <v>35</v>
      </c>
      <c r="B26" s="97"/>
      <c r="C26" s="98" t="str">
        <f>C24</f>
        <v>Secretaría de Gestión y saneamiento ambiental</v>
      </c>
      <c r="D26" s="98"/>
      <c r="E26" s="98"/>
      <c r="F26" s="98"/>
      <c r="G26" s="98"/>
    </row>
  </sheetData>
  <mergeCells count="15">
    <mergeCell ref="A1:K1"/>
    <mergeCell ref="A2:K2"/>
    <mergeCell ref="K12:K21"/>
    <mergeCell ref="K22:K23"/>
    <mergeCell ref="C10:C23"/>
    <mergeCell ref="I10:I25"/>
    <mergeCell ref="C24:C25"/>
    <mergeCell ref="D24:D25"/>
    <mergeCell ref="E24:E25"/>
    <mergeCell ref="F24:F25"/>
    <mergeCell ref="A26:B26"/>
    <mergeCell ref="C26:G26"/>
    <mergeCell ref="D10:D23"/>
    <mergeCell ref="E10:E23"/>
    <mergeCell ref="F10:F23"/>
  </mergeCells>
  <printOptions horizontalCentered="1"/>
  <pageMargins left="0.17" right="0.28" top="0.9" bottom="0.26" header="0" footer="0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70" zoomScaleNormal="85" zoomScaleSheetLayoutView="70" workbookViewId="0" topLeftCell="A21">
      <selection activeCell="H22" sqref="H22"/>
    </sheetView>
  </sheetViews>
  <sheetFormatPr defaultColWidth="11.421875" defaultRowHeight="12.75"/>
  <cols>
    <col min="1" max="1" width="4.00390625" style="4" customWidth="1"/>
    <col min="2" max="2" width="36.140625" style="4" customWidth="1"/>
    <col min="3" max="4" width="16.28125" style="4" customWidth="1"/>
    <col min="5" max="5" width="51.421875" style="4" customWidth="1"/>
    <col min="6" max="6" width="15.00390625" style="4" customWidth="1"/>
    <col min="7" max="7" width="13.7109375" style="4" customWidth="1"/>
    <col min="8" max="8" width="14.140625" style="4" customWidth="1"/>
    <col min="9" max="9" width="23.57421875" style="4" customWidth="1"/>
    <col min="10" max="16384" width="11.421875" style="4" customWidth="1"/>
  </cols>
  <sheetData>
    <row r="1" spans="1:11" ht="15">
      <c r="A1" s="111" t="s">
        <v>59</v>
      </c>
      <c r="B1" s="111"/>
      <c r="C1" s="111"/>
      <c r="D1" s="111"/>
      <c r="E1" s="111"/>
      <c r="F1" s="111"/>
      <c r="G1" s="111"/>
      <c r="H1" s="111"/>
      <c r="I1" s="111"/>
      <c r="J1" s="21"/>
      <c r="K1" s="21"/>
    </row>
    <row r="2" spans="1:11" ht="15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15">
      <c r="A4" s="22" t="s">
        <v>61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22" t="s">
        <v>62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22" t="s">
        <v>63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23" t="s">
        <v>58</v>
      </c>
      <c r="B7" s="23"/>
      <c r="C7" s="23"/>
      <c r="D7" s="23"/>
      <c r="E7" s="23"/>
      <c r="F7" s="23"/>
      <c r="G7" s="23"/>
      <c r="H7" s="24"/>
      <c r="I7" s="25"/>
    </row>
    <row r="8" spans="1:9" ht="15.75" thickBot="1">
      <c r="A8" s="10"/>
      <c r="B8" s="10"/>
      <c r="C8" s="10"/>
      <c r="D8" s="10"/>
      <c r="E8" s="10"/>
      <c r="F8" s="10"/>
      <c r="G8" s="24"/>
      <c r="H8" s="24"/>
      <c r="I8" s="25"/>
    </row>
    <row r="9" spans="1:9" ht="12.75">
      <c r="A9" s="99" t="s">
        <v>15</v>
      </c>
      <c r="B9" s="89" t="s">
        <v>64</v>
      </c>
      <c r="C9" s="89" t="s">
        <v>16</v>
      </c>
      <c r="D9" s="89" t="s">
        <v>18</v>
      </c>
      <c r="E9" s="130" t="s">
        <v>65</v>
      </c>
      <c r="F9" s="130" t="s">
        <v>30</v>
      </c>
      <c r="G9" s="130"/>
      <c r="H9" s="130"/>
      <c r="I9" s="132" t="s">
        <v>66</v>
      </c>
    </row>
    <row r="10" spans="1:9" ht="48.75" customHeight="1">
      <c r="A10" s="100"/>
      <c r="B10" s="129"/>
      <c r="C10" s="129"/>
      <c r="D10" s="101"/>
      <c r="E10" s="131"/>
      <c r="F10" s="26" t="s">
        <v>67</v>
      </c>
      <c r="G10" s="26" t="s">
        <v>68</v>
      </c>
      <c r="H10" s="26" t="s">
        <v>69</v>
      </c>
      <c r="I10" s="133"/>
    </row>
    <row r="11" spans="1:9" ht="88.5" customHeight="1">
      <c r="A11" s="42">
        <v>1</v>
      </c>
      <c r="B11" s="88" t="s">
        <v>101</v>
      </c>
      <c r="C11" s="119" t="s">
        <v>87</v>
      </c>
      <c r="D11" s="119" t="s">
        <v>88</v>
      </c>
      <c r="E11" s="38" t="s">
        <v>2</v>
      </c>
      <c r="F11" s="84">
        <v>1</v>
      </c>
      <c r="G11" s="84">
        <v>1</v>
      </c>
      <c r="H11" s="84">
        <v>0.1</v>
      </c>
      <c r="I11" s="12"/>
    </row>
    <row r="12" spans="1:9" ht="83.25" customHeight="1">
      <c r="A12" s="42">
        <v>2</v>
      </c>
      <c r="B12" s="88" t="s">
        <v>79</v>
      </c>
      <c r="C12" s="119"/>
      <c r="D12" s="119"/>
      <c r="E12" s="38" t="s">
        <v>3</v>
      </c>
      <c r="F12" s="84">
        <v>1</v>
      </c>
      <c r="G12" s="84">
        <v>1</v>
      </c>
      <c r="H12" s="84">
        <v>1</v>
      </c>
      <c r="I12" s="12"/>
    </row>
    <row r="13" spans="1:9" ht="92.25" customHeight="1">
      <c r="A13" s="42">
        <v>3</v>
      </c>
      <c r="B13" s="88" t="s">
        <v>102</v>
      </c>
      <c r="C13" s="119"/>
      <c r="D13" s="119"/>
      <c r="E13" s="38" t="s">
        <v>4</v>
      </c>
      <c r="F13" s="84">
        <v>1</v>
      </c>
      <c r="G13" s="85">
        <v>0.7475</v>
      </c>
      <c r="H13" s="84">
        <v>0.3</v>
      </c>
      <c r="I13" s="12"/>
    </row>
    <row r="14" spans="1:9" ht="140.25">
      <c r="A14" s="42">
        <v>4</v>
      </c>
      <c r="B14" s="88" t="s">
        <v>103</v>
      </c>
      <c r="C14" s="119"/>
      <c r="D14" s="119"/>
      <c r="E14" s="38" t="s">
        <v>93</v>
      </c>
      <c r="F14" s="84">
        <v>1</v>
      </c>
      <c r="G14" s="85">
        <v>0.9271</v>
      </c>
      <c r="H14" s="84">
        <v>0.3</v>
      </c>
      <c r="I14" s="12" t="s">
        <v>94</v>
      </c>
    </row>
    <row r="15" spans="1:9" ht="105" customHeight="1">
      <c r="A15" s="42">
        <v>5</v>
      </c>
      <c r="B15" s="88" t="s">
        <v>104</v>
      </c>
      <c r="C15" s="119" t="s">
        <v>87</v>
      </c>
      <c r="D15" s="119" t="s">
        <v>88</v>
      </c>
      <c r="E15" s="38" t="s">
        <v>90</v>
      </c>
      <c r="F15" s="84">
        <v>1</v>
      </c>
      <c r="G15" s="84">
        <v>1</v>
      </c>
      <c r="H15" s="84">
        <v>1</v>
      </c>
      <c r="I15" s="12"/>
    </row>
    <row r="16" spans="1:9" ht="69" customHeight="1">
      <c r="A16" s="42">
        <v>6</v>
      </c>
      <c r="B16" s="88" t="s">
        <v>105</v>
      </c>
      <c r="C16" s="119"/>
      <c r="D16" s="119"/>
      <c r="E16" s="38" t="s">
        <v>5</v>
      </c>
      <c r="F16" s="84">
        <v>1</v>
      </c>
      <c r="G16" s="84">
        <v>1</v>
      </c>
      <c r="H16" s="84">
        <v>1</v>
      </c>
      <c r="I16" s="12"/>
    </row>
    <row r="17" spans="1:9" ht="141.75" customHeight="1">
      <c r="A17" s="42">
        <v>7</v>
      </c>
      <c r="B17" s="88" t="s">
        <v>89</v>
      </c>
      <c r="C17" s="119"/>
      <c r="D17" s="119"/>
      <c r="E17" s="38" t="s">
        <v>6</v>
      </c>
      <c r="F17" s="84">
        <v>1</v>
      </c>
      <c r="G17" s="84">
        <v>1</v>
      </c>
      <c r="H17" s="84">
        <v>0.95</v>
      </c>
      <c r="I17" s="12" t="s">
        <v>92</v>
      </c>
    </row>
    <row r="18" spans="1:9" ht="93.75" customHeight="1">
      <c r="A18" s="42">
        <v>8</v>
      </c>
      <c r="B18" s="88" t="s">
        <v>81</v>
      </c>
      <c r="C18" s="119"/>
      <c r="D18" s="119"/>
      <c r="E18" s="38" t="s">
        <v>7</v>
      </c>
      <c r="F18" s="84">
        <v>1</v>
      </c>
      <c r="G18" s="84">
        <v>0</v>
      </c>
      <c r="H18" s="84">
        <v>0.05</v>
      </c>
      <c r="I18" s="12" t="s">
        <v>96</v>
      </c>
    </row>
    <row r="19" spans="1:9" ht="249" customHeight="1">
      <c r="A19" s="42">
        <v>9</v>
      </c>
      <c r="B19" s="88" t="s">
        <v>106</v>
      </c>
      <c r="C19" s="119" t="s">
        <v>87</v>
      </c>
      <c r="D19" s="119" t="s">
        <v>88</v>
      </c>
      <c r="E19" s="38" t="s">
        <v>8</v>
      </c>
      <c r="F19" s="84">
        <v>1</v>
      </c>
      <c r="G19" s="85">
        <f>141263725/156000000</f>
        <v>0.9055366987179487</v>
      </c>
      <c r="H19" s="84">
        <v>0.7</v>
      </c>
      <c r="I19" s="12" t="s">
        <v>95</v>
      </c>
    </row>
    <row r="20" spans="1:9" ht="79.5" customHeight="1">
      <c r="A20" s="42">
        <v>10</v>
      </c>
      <c r="B20" s="88" t="s">
        <v>0</v>
      </c>
      <c r="C20" s="119"/>
      <c r="D20" s="119"/>
      <c r="E20" s="38" t="s">
        <v>9</v>
      </c>
      <c r="F20" s="84">
        <v>1</v>
      </c>
      <c r="G20" s="85">
        <v>0.9449</v>
      </c>
      <c r="H20" s="84">
        <v>0.3</v>
      </c>
      <c r="I20" s="12"/>
    </row>
    <row r="21" spans="1:9" ht="75" customHeight="1">
      <c r="A21" s="42">
        <v>11</v>
      </c>
      <c r="B21" s="88" t="s">
        <v>82</v>
      </c>
      <c r="C21" s="119"/>
      <c r="D21" s="119"/>
      <c r="E21" s="38" t="s">
        <v>10</v>
      </c>
      <c r="F21" s="84">
        <v>1</v>
      </c>
      <c r="G21" s="85">
        <v>0.4744</v>
      </c>
      <c r="H21" s="84">
        <v>1</v>
      </c>
      <c r="I21" s="12"/>
    </row>
    <row r="22" spans="1:9" ht="66" customHeight="1">
      <c r="A22" s="42">
        <v>12</v>
      </c>
      <c r="B22" s="88" t="s">
        <v>83</v>
      </c>
      <c r="C22" s="119"/>
      <c r="D22" s="119"/>
      <c r="E22" s="38" t="s">
        <v>11</v>
      </c>
      <c r="F22" s="84">
        <v>1</v>
      </c>
      <c r="G22" s="85">
        <v>0.9997</v>
      </c>
      <c r="H22" s="84">
        <v>0.94</v>
      </c>
      <c r="I22" s="12"/>
    </row>
    <row r="23" spans="1:9" ht="126" customHeight="1">
      <c r="A23" s="42">
        <v>13</v>
      </c>
      <c r="B23" s="88" t="s">
        <v>84</v>
      </c>
      <c r="C23" s="119"/>
      <c r="D23" s="119"/>
      <c r="E23" s="38" t="s">
        <v>91</v>
      </c>
      <c r="F23" s="84">
        <v>1</v>
      </c>
      <c r="G23" s="84">
        <v>1</v>
      </c>
      <c r="H23" s="84">
        <v>0.7</v>
      </c>
      <c r="I23" s="12"/>
    </row>
    <row r="24" spans="1:9" ht="83.25" customHeight="1">
      <c r="A24" s="42">
        <v>14</v>
      </c>
      <c r="B24" s="88" t="s">
        <v>1</v>
      </c>
      <c r="C24" s="119" t="s">
        <v>87</v>
      </c>
      <c r="D24" s="119" t="s">
        <v>88</v>
      </c>
      <c r="E24" s="74" t="s">
        <v>116</v>
      </c>
      <c r="F24" s="84">
        <v>1</v>
      </c>
      <c r="G24" s="85">
        <v>0.8744</v>
      </c>
      <c r="H24" s="85">
        <v>1</v>
      </c>
      <c r="I24" s="12"/>
    </row>
    <row r="25" spans="1:9" ht="204">
      <c r="A25" s="126">
        <v>15</v>
      </c>
      <c r="B25" s="127" t="s">
        <v>85</v>
      </c>
      <c r="C25" s="119"/>
      <c r="D25" s="120"/>
      <c r="E25" s="76" t="s">
        <v>12</v>
      </c>
      <c r="F25" s="122">
        <v>1</v>
      </c>
      <c r="G25" s="122">
        <v>0.9895</v>
      </c>
      <c r="H25" s="122">
        <v>1.33</v>
      </c>
      <c r="I25" s="125"/>
    </row>
    <row r="26" spans="1:9" ht="228">
      <c r="A26" s="126"/>
      <c r="B26" s="128"/>
      <c r="C26" s="119"/>
      <c r="D26" s="120"/>
      <c r="E26" s="77" t="s">
        <v>13</v>
      </c>
      <c r="F26" s="123"/>
      <c r="G26" s="123"/>
      <c r="H26" s="123"/>
      <c r="I26" s="125"/>
    </row>
    <row r="27" spans="1:9" ht="241.5" customHeight="1">
      <c r="A27" s="117">
        <v>15</v>
      </c>
      <c r="B27" s="121" t="s">
        <v>85</v>
      </c>
      <c r="C27" s="119" t="s">
        <v>87</v>
      </c>
      <c r="D27" s="119" t="s">
        <v>88</v>
      </c>
      <c r="E27" s="77" t="s">
        <v>109</v>
      </c>
      <c r="F27" s="123"/>
      <c r="G27" s="123">
        <v>0.9895</v>
      </c>
      <c r="H27" s="123">
        <v>0.88</v>
      </c>
      <c r="I27" s="86"/>
    </row>
    <row r="28" spans="1:9" ht="197.25" customHeight="1">
      <c r="A28" s="118"/>
      <c r="B28" s="121"/>
      <c r="C28" s="119"/>
      <c r="D28" s="119"/>
      <c r="E28" s="78" t="s">
        <v>110</v>
      </c>
      <c r="F28" s="124"/>
      <c r="G28" s="124">
        <v>0.9895</v>
      </c>
      <c r="H28" s="124">
        <v>1</v>
      </c>
      <c r="I28" s="86"/>
    </row>
    <row r="29" spans="1:8" ht="12.75">
      <c r="A29" s="97" t="s">
        <v>35</v>
      </c>
      <c r="B29" s="97"/>
      <c r="C29" s="98" t="str">
        <f>C27</f>
        <v>Secretaría de Gestión y saneamiento ambiental</v>
      </c>
      <c r="D29" s="98"/>
      <c r="E29" s="98"/>
      <c r="F29" s="98"/>
      <c r="G29" s="98"/>
      <c r="H29" s="18"/>
    </row>
    <row r="30" spans="5:8" ht="12.75">
      <c r="E30" s="87"/>
      <c r="F30" s="18"/>
      <c r="G30" s="18"/>
      <c r="H30" s="18"/>
    </row>
    <row r="31" ht="12.75">
      <c r="E31" s="87"/>
    </row>
    <row r="32" ht="12.75">
      <c r="E32" s="87"/>
    </row>
    <row r="33" ht="12.75">
      <c r="E33" s="87"/>
    </row>
    <row r="34" ht="12.75">
      <c r="E34" s="87"/>
    </row>
    <row r="35" ht="12.75">
      <c r="E35" s="87"/>
    </row>
    <row r="36" ht="12.75">
      <c r="E36" s="87"/>
    </row>
  </sheetData>
  <mergeCells count="30">
    <mergeCell ref="H25:H28"/>
    <mergeCell ref="J2:K2"/>
    <mergeCell ref="A9:A10"/>
    <mergeCell ref="B9:B10"/>
    <mergeCell ref="C9:C10"/>
    <mergeCell ref="D9:D10"/>
    <mergeCell ref="E9:E10"/>
    <mergeCell ref="F9:H9"/>
    <mergeCell ref="I9:I10"/>
    <mergeCell ref="D15:D18"/>
    <mergeCell ref="A1:I1"/>
    <mergeCell ref="A2:I2"/>
    <mergeCell ref="I25:I26"/>
    <mergeCell ref="A25:A26"/>
    <mergeCell ref="B25:B26"/>
    <mergeCell ref="D19:D23"/>
    <mergeCell ref="C19:C23"/>
    <mergeCell ref="C11:C14"/>
    <mergeCell ref="D11:D14"/>
    <mergeCell ref="C15:C18"/>
    <mergeCell ref="A29:B29"/>
    <mergeCell ref="C29:G29"/>
    <mergeCell ref="A27:A28"/>
    <mergeCell ref="C24:C26"/>
    <mergeCell ref="D24:D26"/>
    <mergeCell ref="B27:B28"/>
    <mergeCell ref="C27:C28"/>
    <mergeCell ref="D27:D28"/>
    <mergeCell ref="F25:F28"/>
    <mergeCell ref="G25:G28"/>
  </mergeCells>
  <printOptions horizontalCentered="1"/>
  <pageMargins left="0.31496062992125984" right="0.2755905511811024" top="0.74" bottom="0.31496062992125984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2009-02-13T23:07:49Z</cp:lastPrinted>
  <dcterms:created xsi:type="dcterms:W3CDTF">2005-12-21T23:45:17Z</dcterms:created>
  <dcterms:modified xsi:type="dcterms:W3CDTF">2009-02-19T18:15:40Z</dcterms:modified>
  <cp:category/>
  <cp:version/>
  <cp:contentType/>
  <cp:contentStatus/>
</cp:coreProperties>
</file>