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3">'11a'!$A$1:$I$15</definedName>
    <definedName name="_xlnm.Print_Area" localSheetId="0">'4'!#REF!</definedName>
    <definedName name="_xlnm.Print_Area" localSheetId="1">'4A'!$A$1:$I$13</definedName>
    <definedName name="MARIA" localSheetId="0">'4'!#REF!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<sst xmlns="http://schemas.openxmlformats.org/spreadsheetml/2006/main" count="110" uniqueCount="70">
  <si>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</si>
  <si>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</si>
  <si>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</si>
  <si>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</si>
  <si>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</si>
  <si>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</si>
  <si>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</si>
  <si>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</si>
  <si>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</si>
  <si>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</si>
  <si>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</si>
  <si>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</si>
  <si>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</si>
  <si>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</si>
  <si>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</si>
  <si>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</si>
  <si>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</si>
  <si>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</si>
  <si>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</si>
  <si>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</si>
  <si>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</si>
  <si>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</si>
  <si>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</si>
  <si>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</si>
  <si>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r>
      <t>PROGRAMA</t>
    </r>
    <r>
      <rPr>
        <sz val="10"/>
        <rFont val="Arial"/>
        <family val="0"/>
      </rPr>
      <t>: Alcantarillado urbano</t>
    </r>
  </si>
  <si>
    <t>EMPOPASTO</t>
  </si>
  <si>
    <r>
      <t>PROGRAMA</t>
    </r>
    <r>
      <rPr>
        <sz val="10"/>
        <rFont val="Arial"/>
        <family val="0"/>
      </rPr>
      <t>:  Alcantarillado urbano</t>
    </r>
  </si>
  <si>
    <t>SGP - Recursos de EMPOPASTO.</t>
  </si>
  <si>
    <t>Se construirá, rehabilitará o repondrá 50 kilómetros de redes de alcantarillado urbano, con prioridad en el Sistema Estratégico de Transporte público Colectivo.</t>
  </si>
  <si>
    <t>Kilómetros de redes de alcantarillado urbano construidas, rehabilitadas o repuestas.</t>
  </si>
  <si>
    <t>Se incrementará en 6.000, los usuarios que accederán al servicio de alcantarillado urbano.</t>
  </si>
  <si>
    <t>Nuevos usuarios que acceden al servicio de alcantarillado.</t>
  </si>
  <si>
    <t>Se reducirá en 1 el número de descargas directas de aguas servidas sobre el río Pasto en su trayecto urbano.</t>
  </si>
  <si>
    <t>Número de descargas directas de aguas servidas al Río Pasto en su trayecto urbano.</t>
  </si>
  <si>
    <t>Estudios de preinversión realizados.</t>
  </si>
  <si>
    <t>SGP - Recursos propios.</t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</si>
  <si>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</si>
  <si>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</si>
  <si>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</si>
  <si>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</si>
  <si>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</si>
  <si>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</si>
  <si>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</si>
  <si>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</si>
  <si>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</si>
  <si>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</si>
  <si>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</si>
  <si>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</si>
  <si>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</si>
  <si>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</si>
  <si>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</si>
  <si>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</si>
  <si>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</si>
  <si>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Construcción, rehabilitación o reposición de redes de alcantarillado en diferentes sectores de la ciudad</t>
  </si>
  <si>
    <t>Comercializaciòn del servicio de alcantarillado</t>
  </si>
  <si>
    <t>Evaluación de impacto ambiental del programa de agua y saneamiento para Pasto y modelación de calidad de agua del rio Pasto</t>
  </si>
  <si>
    <t>Caracterización y medición de caudales de aguas residuales</t>
  </si>
  <si>
    <t>EMPOPASTO S.A.</t>
  </si>
  <si>
    <t xml:space="preserve">Recursos propios - SGP </t>
  </si>
  <si>
    <t>Dr. Jairo Lasso Medina - Gerente EMPOPASTO S.A.</t>
  </si>
  <si>
    <t>NA</t>
  </si>
  <si>
    <r>
      <t xml:space="preserve">PERIODO INFORMADO: </t>
    </r>
    <r>
      <rPr>
        <sz val="10"/>
        <rFont val="Arial"/>
        <family val="2"/>
      </rPr>
      <t>1 de enero a 31 de diciembre de 2008</t>
    </r>
  </si>
  <si>
    <r>
      <t xml:space="preserve">Periodo informado: </t>
    </r>
    <r>
      <rPr>
        <sz val="11"/>
        <rFont val="Arial"/>
        <family val="2"/>
      </rPr>
      <t>1 de enero a 31 de diciembre de 2008</t>
    </r>
  </si>
  <si>
    <r>
      <t>MEDIOS DE VERIFICACION</t>
    </r>
    <r>
      <rPr>
        <sz val="10"/>
        <rFont val="Arial"/>
        <family val="2"/>
      </rPr>
      <t xml:space="preserve">: Informes de Subgerencia Comercial.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En el 2008,  se registraron 1.484 nuevos suscriptores del servicio de alcantarillado.</t>
    </r>
  </si>
  <si>
    <r>
      <t>MEDIOS DE VERIFICACION</t>
    </r>
    <r>
      <rPr>
        <sz val="10"/>
        <rFont val="Arial"/>
        <family val="2"/>
      </rPr>
      <t xml:space="preserve">: Informe de Oficina de Planeación.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ha avanzó en el proyecto de  evaluación de impacto ambiental del programa de agua y saneamiento para Pasto y la modelación de calidad de agua del rio Pasto. Avance 45%.</t>
    </r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</si>
  <si>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1,558 ml de red de alcantarillado urbano construido y 3,023 ml de red de alcantarillado renovado</t>
    </r>
  </si>
  <si>
    <r>
      <t>MEDIOS DE VERIFICACION</t>
    </r>
    <r>
      <rPr>
        <sz val="10"/>
        <rFont val="Arial"/>
        <family val="2"/>
      </rPr>
      <t xml:space="preserve">: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1,484 nuevos suscriptores del servicio de alcantarillado</t>
    </r>
  </si>
  <si>
    <r>
      <t>MEDIOS DE VERIFICACION</t>
    </r>
    <r>
      <rPr>
        <sz val="10"/>
        <rFont val="Arial"/>
        <family val="2"/>
      </rPr>
      <t xml:space="preserve">: Informe de Oficina de Planeación.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ha avanzado en el proyecto de  Evaluación de impacto ambiental del programa de agua y saneamiento para Pasto y modelación de calidad de agua del rio Pasto, en un 45%</t>
    </r>
  </si>
  <si>
    <r>
      <t>MEDIOS DE VERIFICACION</t>
    </r>
    <r>
      <rPr>
        <sz val="10"/>
        <rFont val="Arial"/>
        <family val="2"/>
      </rPr>
      <t xml:space="preserve">: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hace caracterización y medición permanente de caudales de aguas residuales con el propósito de determinar las caracteristicas de la PTAR.  Avance del 97%</t>
    </r>
  </si>
  <si>
    <r>
      <t>MEDIOS DE VERIFICACION</t>
    </r>
    <r>
      <rPr>
        <sz val="10"/>
        <rFont val="Arial"/>
        <family val="2"/>
      </rPr>
      <t xml:space="preserve">: Informes - contratos. </t>
    </r>
    <r>
      <rPr>
        <b/>
        <sz val="10"/>
        <rFont val="Arial"/>
        <family val="2"/>
      </rPr>
      <t>RESULTADOS.</t>
    </r>
    <r>
      <rPr>
        <sz val="10"/>
        <rFont val="Arial"/>
        <family val="2"/>
      </rPr>
      <t xml:space="preserve">  El Municipio, a través de EMPOPASTO, efectuó la construcción de 1,558 metros lineales de red de alcantarillado urbano y renovó 3,023 metros lineales de redes de este sistema. Total: 4.581 kilómetros construidos y/o renovados.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</si>
</sst>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[$-C0A]d\-mmm\-\y\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"/>
    <numFmt numFmtId="198" formatCode="0.0"/>
    <numFmt numFmtId="199" formatCode="0.00000%"/>
    <numFmt numFmtId="200" formatCode="0.0000%"/>
    <numFmt numFmtId="201" formatCode="0.000%"/>
    <numFmt numFmtId="202" formatCode="0.00000"/>
    <numFmt numFmtId="203" formatCode="0.0000"/>
    <numFmt numFmtId="204" formatCode="&quot;$&quot;\ #,##0"/>
    <numFmt numFmtId="205" formatCode="[$$-240A]\ #,##0"/>
    <numFmt numFmtId="206" formatCode="_-* #,##0\ _€_-;\-* #,##0\ _€_-;_-* &quot;-&quot;??\ _€_-;_-@_-"/>
    <numFmt numFmtId="207" formatCode="[$-C0A]dddd\,\ dd&quot; de &quot;mmmm&quot; de &quot;yyyy"/>
    <numFmt numFmtId="208" formatCode="[$-C0A]d\-mmm\-yy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12" fillId="0" borderId="16" xfId="48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3" fontId="0" fillId="0" borderId="1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08" fontId="0" fillId="0" borderId="16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 wrapText="1"/>
    </xf>
    <xf numFmtId="208" fontId="0" fillId="0" borderId="17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208" fontId="0" fillId="0" borderId="15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justify" vertical="center" wrapText="1"/>
    </xf>
    <xf numFmtId="4" fontId="0" fillId="0" borderId="17" xfId="0" applyNumberFormat="1" applyBorder="1" applyAlignment="1">
      <alignment horizontal="justify" vertical="center" wrapText="1"/>
    </xf>
    <xf numFmtId="4" fontId="0" fillId="0" borderId="16" xfId="0" applyNumberFormat="1" applyBorder="1" applyAlignment="1">
      <alignment horizontal="justify" vertical="center" wrapText="1"/>
    </xf>
    <xf numFmtId="4" fontId="0" fillId="0" borderId="15" xfId="0" applyNumberForma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justify" vertical="center" wrapText="1"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9" fontId="0" fillId="24" borderId="25" xfId="0" applyNumberFormat="1" applyFont="1" applyFill="1" applyBorder="1" applyAlignment="1">
      <alignment horizontal="center" vertical="center" wrapText="1"/>
    </xf>
    <xf numFmtId="9" fontId="0" fillId="24" borderId="25" xfId="54" applyNumberFormat="1" applyFont="1" applyFill="1" applyBorder="1" applyAlignment="1">
      <alignment horizontal="center" vertical="center" wrapText="1"/>
    </xf>
    <xf numFmtId="9" fontId="0" fillId="24" borderId="16" xfId="0" applyNumberFormat="1" applyFont="1" applyFill="1" applyBorder="1" applyAlignment="1">
      <alignment horizontal="center" vertical="center" wrapText="1"/>
    </xf>
    <xf numFmtId="9" fontId="0" fillId="24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24" borderId="25" xfId="0" applyFont="1" applyFill="1" applyBorder="1" applyAlignment="1">
      <alignment horizontal="justify" vertical="center" wrapText="1"/>
    </xf>
    <xf numFmtId="0" fontId="1" fillId="24" borderId="16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horizontal="justify" vertical="center" wrapText="1"/>
    </xf>
    <xf numFmtId="0" fontId="1" fillId="0" borderId="29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205" fontId="0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2" sqref="C12:F12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27.28125" style="1" customWidth="1"/>
    <col min="4" max="4" width="18.28125" style="1" customWidth="1"/>
    <col min="5" max="5" width="21.57421875" style="1" customWidth="1"/>
    <col min="6" max="6" width="11.28125" style="5" bestFit="1" customWidth="1"/>
    <col min="7" max="7" width="18.00390625" style="4" customWidth="1"/>
    <col min="8" max="8" width="17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77" t="s">
        <v>9</v>
      </c>
      <c r="B1" s="77"/>
      <c r="C1" s="77"/>
      <c r="D1" s="77"/>
      <c r="E1" s="77"/>
      <c r="F1" s="77"/>
      <c r="G1" s="77"/>
      <c r="H1" s="77"/>
    </row>
    <row r="2" spans="1:8" ht="15.75">
      <c r="A2" s="77" t="s">
        <v>0</v>
      </c>
      <c r="B2" s="77"/>
      <c r="C2" s="77"/>
      <c r="D2" s="77"/>
      <c r="E2" s="77"/>
      <c r="F2" s="77"/>
      <c r="G2" s="77"/>
      <c r="H2" s="77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78" t="s">
        <v>1</v>
      </c>
      <c r="B4" s="78"/>
      <c r="C4" s="78"/>
      <c r="D4" s="78"/>
      <c r="F4" s="8"/>
      <c r="G4" s="7"/>
      <c r="H4" s="7"/>
    </row>
    <row r="5" spans="1:8" ht="12.75">
      <c r="A5" s="78" t="s">
        <v>10</v>
      </c>
      <c r="B5" s="78"/>
      <c r="C5" s="78"/>
      <c r="D5" s="78"/>
      <c r="E5" s="78"/>
      <c r="F5" s="78"/>
      <c r="G5" s="7"/>
      <c r="H5" s="7"/>
    </row>
    <row r="6" spans="1:8" ht="12.75">
      <c r="A6" s="28" t="s">
        <v>26</v>
      </c>
      <c r="B6" s="28"/>
      <c r="C6" s="28"/>
      <c r="D6" s="28"/>
      <c r="E6" s="28"/>
      <c r="G6" s="80"/>
      <c r="H6" s="80"/>
    </row>
    <row r="7" spans="1:8" ht="13.5" thickBot="1">
      <c r="A7"/>
      <c r="B7"/>
      <c r="C7"/>
      <c r="D7"/>
      <c r="E7" s="10"/>
      <c r="F7" s="9"/>
      <c r="G7" s="81"/>
      <c r="H7" s="81"/>
    </row>
    <row r="8" spans="1:9" s="69" customFormat="1" ht="34.5" thickBot="1">
      <c r="A8" s="64" t="s">
        <v>2</v>
      </c>
      <c r="B8" s="65" t="s">
        <v>3</v>
      </c>
      <c r="C8" s="65" t="s">
        <v>11</v>
      </c>
      <c r="D8" s="66" t="s">
        <v>7</v>
      </c>
      <c r="E8" s="65" t="s">
        <v>13</v>
      </c>
      <c r="F8" s="65" t="s">
        <v>4</v>
      </c>
      <c r="G8" s="65" t="s">
        <v>5</v>
      </c>
      <c r="H8" s="67" t="s">
        <v>6</v>
      </c>
      <c r="I8" s="68"/>
    </row>
    <row r="9" spans="1:8" ht="76.5">
      <c r="A9" s="17">
        <v>1</v>
      </c>
      <c r="B9" s="84" t="s">
        <v>25</v>
      </c>
      <c r="C9" s="21" t="s">
        <v>28</v>
      </c>
      <c r="D9" s="21" t="s">
        <v>29</v>
      </c>
      <c r="E9" s="23">
        <v>3</v>
      </c>
      <c r="F9" s="79" t="s">
        <v>35</v>
      </c>
      <c r="G9" s="84" t="s">
        <v>27</v>
      </c>
      <c r="H9" s="75" t="s">
        <v>8</v>
      </c>
    </row>
    <row r="10" spans="1:8" ht="51">
      <c r="A10" s="6">
        <v>2</v>
      </c>
      <c r="B10" s="85"/>
      <c r="C10" s="22" t="s">
        <v>30</v>
      </c>
      <c r="D10" s="22" t="s">
        <v>31</v>
      </c>
      <c r="E10" s="20">
        <v>1100</v>
      </c>
      <c r="F10" s="79"/>
      <c r="G10" s="85"/>
      <c r="H10" s="76"/>
    </row>
    <row r="11" spans="1:8" ht="64.5" thickBot="1">
      <c r="A11" s="6">
        <v>3</v>
      </c>
      <c r="B11" s="85"/>
      <c r="C11" s="22" t="s">
        <v>32</v>
      </c>
      <c r="D11" s="22" t="s">
        <v>33</v>
      </c>
      <c r="E11" s="24">
        <v>0</v>
      </c>
      <c r="F11" s="79"/>
      <c r="G11" s="85"/>
      <c r="H11" s="76"/>
    </row>
    <row r="12" spans="1:8" s="12" customFormat="1" ht="12.75">
      <c r="A12" s="82" t="s">
        <v>23</v>
      </c>
      <c r="B12" s="82"/>
      <c r="C12" s="83" t="str">
        <f>B9</f>
        <v>EMPOPASTO</v>
      </c>
      <c r="D12" s="83"/>
      <c r="E12" s="83"/>
      <c r="F12" s="83"/>
      <c r="G12" s="16"/>
      <c r="H12" s="16"/>
    </row>
    <row r="13" ht="12.75">
      <c r="G13" s="11"/>
    </row>
    <row r="14" ht="12.75">
      <c r="F14" s="1"/>
    </row>
  </sheetData>
  <sheetProtection/>
  <mergeCells count="11">
    <mergeCell ref="A12:B12"/>
    <mergeCell ref="C12:F12"/>
    <mergeCell ref="B9:B11"/>
    <mergeCell ref="G9:G11"/>
    <mergeCell ref="H9:H11"/>
    <mergeCell ref="A1:H1"/>
    <mergeCell ref="A2:H2"/>
    <mergeCell ref="A4:D4"/>
    <mergeCell ref="A5:F5"/>
    <mergeCell ref="F9:F11"/>
    <mergeCell ref="G6:H7"/>
  </mergeCells>
  <printOptions horizontalCentered="1"/>
  <pageMargins left="0.2755905511811024" right="0.15748031496062992" top="1.12" bottom="0.2755905511811024" header="0" footer="0"/>
  <pageSetup fitToHeight="6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zoomScalePageLayoutView="0" workbookViewId="0" topLeftCell="A5">
      <selection activeCell="C23" sqref="C23"/>
    </sheetView>
  </sheetViews>
  <sheetFormatPr defaultColWidth="11.421875" defaultRowHeight="12.75"/>
  <cols>
    <col min="1" max="1" width="4.00390625" style="12" bestFit="1" customWidth="1"/>
    <col min="2" max="2" width="19.28125" style="12" customWidth="1"/>
    <col min="3" max="3" width="28.140625" style="12" customWidth="1"/>
    <col min="4" max="4" width="23.7109375" style="12" customWidth="1"/>
    <col min="5" max="5" width="20.7109375" style="12" customWidth="1"/>
    <col min="6" max="6" width="39.421875" style="12" customWidth="1"/>
    <col min="7" max="7" width="14.57421875" style="12" customWidth="1"/>
    <col min="8" max="8" width="14.7109375" style="12" customWidth="1"/>
    <col min="9" max="9" width="20.7109375" style="12" customWidth="1"/>
    <col min="10" max="16384" width="11.421875" style="12" customWidth="1"/>
  </cols>
  <sheetData>
    <row r="1" spans="1:9" ht="15.75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9" ht="15.75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2:8" ht="12.75">
      <c r="B3" s="13"/>
      <c r="C3" s="13"/>
      <c r="D3" s="13"/>
      <c r="E3" s="13"/>
      <c r="F3" s="13"/>
      <c r="G3" s="13"/>
      <c r="H3" s="13"/>
    </row>
    <row r="4" spans="1:10" s="1" customFormat="1" ht="12.75">
      <c r="A4" s="78" t="s">
        <v>1</v>
      </c>
      <c r="B4" s="78"/>
      <c r="C4" s="78"/>
      <c r="D4" s="78"/>
      <c r="E4" s="78"/>
      <c r="F4" s="78"/>
      <c r="G4" s="7"/>
      <c r="H4" s="7"/>
      <c r="I4" s="7"/>
      <c r="J4" s="3"/>
    </row>
    <row r="5" spans="1:10" s="1" customFormat="1" ht="12.75">
      <c r="A5" s="78" t="s">
        <v>10</v>
      </c>
      <c r="B5" s="78"/>
      <c r="C5" s="78"/>
      <c r="D5" s="78"/>
      <c r="E5" s="78"/>
      <c r="F5" s="78"/>
      <c r="G5" s="78"/>
      <c r="H5" s="7"/>
      <c r="I5" s="7"/>
      <c r="J5" s="3"/>
    </row>
    <row r="6" spans="1:10" s="1" customFormat="1" ht="12.75" customHeight="1">
      <c r="A6" s="78" t="s">
        <v>24</v>
      </c>
      <c r="B6" s="78"/>
      <c r="C6" s="78"/>
      <c r="D6" s="78"/>
      <c r="E6" s="78"/>
      <c r="F6" s="78"/>
      <c r="G6" s="78"/>
      <c r="H6" s="97" t="s">
        <v>61</v>
      </c>
      <c r="I6" s="97"/>
      <c r="J6" s="3"/>
    </row>
    <row r="7" spans="8:9" ht="13.5" thickBot="1">
      <c r="H7" s="73"/>
      <c r="I7" s="73"/>
    </row>
    <row r="8" spans="1:9" ht="12.75">
      <c r="A8" s="88" t="s">
        <v>2</v>
      </c>
      <c r="B8" s="90" t="s">
        <v>14</v>
      </c>
      <c r="C8" s="92" t="s">
        <v>15</v>
      </c>
      <c r="D8" s="86" t="str">
        <f>4!D8</f>
        <v>INDICADORES CLAVES DE RENDIMIENTO</v>
      </c>
      <c r="E8" s="92" t="s">
        <v>16</v>
      </c>
      <c r="F8" s="90" t="s">
        <v>17</v>
      </c>
      <c r="G8" s="93" t="s">
        <v>18</v>
      </c>
      <c r="H8" s="93"/>
      <c r="I8" s="94" t="s">
        <v>19</v>
      </c>
    </row>
    <row r="9" spans="1:9" ht="42.75" customHeight="1" thickBot="1">
      <c r="A9" s="89"/>
      <c r="B9" s="91"/>
      <c r="C9" s="87"/>
      <c r="D9" s="87" t="s">
        <v>12</v>
      </c>
      <c r="E9" s="87" t="s">
        <v>12</v>
      </c>
      <c r="F9" s="91"/>
      <c r="G9" s="19" t="s">
        <v>20</v>
      </c>
      <c r="H9" s="19" t="s">
        <v>21</v>
      </c>
      <c r="I9" s="95"/>
    </row>
    <row r="10" spans="1:11" ht="127.5">
      <c r="A10" s="17">
        <v>1</v>
      </c>
      <c r="B10" s="84" t="s">
        <v>25</v>
      </c>
      <c r="C10" s="21" t="s">
        <v>28</v>
      </c>
      <c r="D10" s="21" t="s">
        <v>29</v>
      </c>
      <c r="E10" s="23">
        <v>3</v>
      </c>
      <c r="F10" s="70" t="s">
        <v>69</v>
      </c>
      <c r="G10" s="60">
        <v>1</v>
      </c>
      <c r="H10" s="60">
        <f>+(1558+3023)/3000</f>
        <v>1.527</v>
      </c>
      <c r="I10" s="18"/>
      <c r="K10" s="58"/>
    </row>
    <row r="11" spans="1:12" ht="72" customHeight="1">
      <c r="A11" s="6">
        <v>2</v>
      </c>
      <c r="B11" s="85"/>
      <c r="C11" s="22" t="s">
        <v>30</v>
      </c>
      <c r="D11" s="22" t="s">
        <v>31</v>
      </c>
      <c r="E11" s="20">
        <v>1100</v>
      </c>
      <c r="F11" s="71" t="s">
        <v>63</v>
      </c>
      <c r="G11" s="60">
        <v>1</v>
      </c>
      <c r="H11" s="61">
        <f>1484/E11</f>
        <v>1.3490909090909091</v>
      </c>
      <c r="I11" s="14"/>
      <c r="L11" s="58"/>
    </row>
    <row r="12" spans="1:11" ht="77.25" thickBot="1">
      <c r="A12" s="6">
        <v>3</v>
      </c>
      <c r="B12" s="85"/>
      <c r="C12" s="22" t="s">
        <v>32</v>
      </c>
      <c r="D12" s="22" t="s">
        <v>33</v>
      </c>
      <c r="E12" s="24">
        <v>0</v>
      </c>
      <c r="F12" s="71" t="s">
        <v>64</v>
      </c>
      <c r="G12" s="60">
        <v>1</v>
      </c>
      <c r="H12" s="61" t="s">
        <v>60</v>
      </c>
      <c r="I12" s="14"/>
      <c r="K12" s="58"/>
    </row>
    <row r="13" spans="1:9" ht="12.75">
      <c r="A13" s="82" t="s">
        <v>23</v>
      </c>
      <c r="B13" s="82"/>
      <c r="C13" s="83" t="str">
        <f>B10</f>
        <v>EMPOPASTO</v>
      </c>
      <c r="D13" s="83"/>
      <c r="E13" s="83"/>
      <c r="F13" s="83"/>
      <c r="G13" s="83"/>
      <c r="H13" s="16"/>
      <c r="I13" s="16"/>
    </row>
  </sheetData>
  <sheetProtection/>
  <mergeCells count="17">
    <mergeCell ref="I8:I9"/>
    <mergeCell ref="A1:I1"/>
    <mergeCell ref="A2:I2"/>
    <mergeCell ref="A4:F4"/>
    <mergeCell ref="A5:G5"/>
    <mergeCell ref="A6:G6"/>
    <mergeCell ref="H6:I7"/>
    <mergeCell ref="A13:B13"/>
    <mergeCell ref="D8:D9"/>
    <mergeCell ref="C13:G13"/>
    <mergeCell ref="B10:B12"/>
    <mergeCell ref="A8:A9"/>
    <mergeCell ref="B8:B9"/>
    <mergeCell ref="E8:E9"/>
    <mergeCell ref="F8:F9"/>
    <mergeCell ref="C8:C9"/>
    <mergeCell ref="G8:H8"/>
  </mergeCells>
  <printOptions horizontalCentered="1"/>
  <pageMargins left="0" right="0.35433070866141736" top="0.9055118110236221" bottom="0.4330708661417323" header="0" footer="0.5905511811023623"/>
  <pageSetup fitToHeight="4" horizontalDpi="600" verticalDpi="600" orientation="landscape" scale="70" r:id="rId3"/>
  <headerFooter alignWithMargins="0">
    <oddFooter>&amp;CEMPOPASTO - OFICINA DE PLANEACION -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D1">
      <selection activeCell="M12" sqref="M12"/>
    </sheetView>
  </sheetViews>
  <sheetFormatPr defaultColWidth="12.8515625" defaultRowHeight="12.75"/>
  <cols>
    <col min="1" max="1" width="3.00390625" style="0" bestFit="1" customWidth="1"/>
    <col min="2" max="2" width="26.00390625" style="0" customWidth="1"/>
    <col min="3" max="10" width="12.8515625" style="0" customWidth="1"/>
    <col min="11" max="11" width="21.00390625" style="0" customWidth="1"/>
  </cols>
  <sheetData>
    <row r="1" spans="1:11" ht="1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>
      <c r="A4" s="27" t="s">
        <v>38</v>
      </c>
      <c r="B4" s="27"/>
      <c r="C4" s="27"/>
      <c r="D4" s="27"/>
      <c r="E4" s="27"/>
      <c r="F4" s="27"/>
      <c r="G4" s="27"/>
      <c r="H4" s="27"/>
      <c r="I4" s="25"/>
      <c r="J4" s="25"/>
      <c r="K4" s="31"/>
    </row>
    <row r="5" spans="1:11" ht="15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25"/>
      <c r="K5" s="31"/>
    </row>
    <row r="6" spans="1:11" ht="15">
      <c r="A6" s="27" t="s">
        <v>62</v>
      </c>
      <c r="B6" s="27"/>
      <c r="C6" s="27"/>
      <c r="D6" s="27"/>
      <c r="E6" s="27"/>
      <c r="F6" s="27"/>
      <c r="G6" s="27"/>
      <c r="H6" s="27"/>
      <c r="I6" s="25"/>
      <c r="J6" s="25"/>
      <c r="K6" s="31"/>
    </row>
    <row r="7" spans="1:11" ht="15">
      <c r="A7" s="28" t="s">
        <v>26</v>
      </c>
      <c r="B7" s="28"/>
      <c r="C7" s="28"/>
      <c r="D7" s="28"/>
      <c r="E7" s="28"/>
      <c r="F7" s="28"/>
      <c r="G7" s="28"/>
      <c r="H7" s="29"/>
      <c r="I7" s="30"/>
      <c r="J7" s="26"/>
      <c r="K7" s="26"/>
    </row>
    <row r="8" spans="1:11" ht="13.5" thickBot="1">
      <c r="A8" s="32"/>
      <c r="B8" s="33"/>
      <c r="C8" s="34"/>
      <c r="D8" s="34"/>
      <c r="E8" s="34"/>
      <c r="F8" s="34"/>
      <c r="G8" s="34"/>
      <c r="H8" s="34"/>
      <c r="I8" s="34"/>
      <c r="J8" s="34"/>
      <c r="K8" s="33"/>
    </row>
    <row r="9" spans="1:11" s="7" customFormat="1" ht="34.5" thickBot="1">
      <c r="A9" s="38" t="s">
        <v>2</v>
      </c>
      <c r="B9" s="39" t="s">
        <v>40</v>
      </c>
      <c r="C9" s="39" t="s">
        <v>47</v>
      </c>
      <c r="D9" s="39" t="s">
        <v>4</v>
      </c>
      <c r="E9" s="39" t="s">
        <v>5</v>
      </c>
      <c r="F9" s="39" t="s">
        <v>6</v>
      </c>
      <c r="G9" s="39" t="s">
        <v>48</v>
      </c>
      <c r="H9" s="39" t="s">
        <v>49</v>
      </c>
      <c r="I9" s="39" t="s">
        <v>50</v>
      </c>
      <c r="J9" s="39" t="s">
        <v>51</v>
      </c>
      <c r="K9" s="40" t="s">
        <v>52</v>
      </c>
    </row>
    <row r="10" spans="1:11" ht="63.75">
      <c r="A10" s="42">
        <v>1</v>
      </c>
      <c r="B10" s="49" t="s">
        <v>53</v>
      </c>
      <c r="C10" s="100" t="s">
        <v>57</v>
      </c>
      <c r="D10" s="98" t="s">
        <v>58</v>
      </c>
      <c r="E10" s="98" t="s">
        <v>59</v>
      </c>
      <c r="F10" s="98" t="s">
        <v>8</v>
      </c>
      <c r="G10" s="43">
        <v>39448</v>
      </c>
      <c r="H10" s="43">
        <v>39813</v>
      </c>
      <c r="I10" s="98"/>
      <c r="J10" s="35">
        <v>5727203832</v>
      </c>
      <c r="K10" s="44" t="s">
        <v>29</v>
      </c>
    </row>
    <row r="11" spans="1:11" ht="38.25">
      <c r="A11" s="45">
        <v>2</v>
      </c>
      <c r="B11" s="50" t="s">
        <v>54</v>
      </c>
      <c r="C11" s="101"/>
      <c r="D11" s="85"/>
      <c r="E11" s="85"/>
      <c r="F11" s="85"/>
      <c r="G11" s="41">
        <v>39448</v>
      </c>
      <c r="H11" s="41">
        <v>39813</v>
      </c>
      <c r="I11" s="85"/>
      <c r="J11" s="36">
        <v>467227036.2793235</v>
      </c>
      <c r="K11" s="14" t="s">
        <v>31</v>
      </c>
    </row>
    <row r="12" spans="1:11" ht="63.75">
      <c r="A12" s="45">
        <v>3</v>
      </c>
      <c r="B12" s="50" t="s">
        <v>55</v>
      </c>
      <c r="C12" s="101"/>
      <c r="D12" s="85"/>
      <c r="E12" s="85"/>
      <c r="F12" s="85"/>
      <c r="G12" s="41">
        <v>39448</v>
      </c>
      <c r="H12" s="41">
        <v>39813</v>
      </c>
      <c r="I12" s="85"/>
      <c r="J12" s="36">
        <v>512500000</v>
      </c>
      <c r="K12" s="14" t="s">
        <v>33</v>
      </c>
    </row>
    <row r="13" spans="1:11" ht="39" thickBot="1">
      <c r="A13" s="46">
        <v>4</v>
      </c>
      <c r="B13" s="51" t="s">
        <v>56</v>
      </c>
      <c r="C13" s="102"/>
      <c r="D13" s="99"/>
      <c r="E13" s="99"/>
      <c r="F13" s="99"/>
      <c r="G13" s="47">
        <v>39448</v>
      </c>
      <c r="H13" s="47">
        <v>39813</v>
      </c>
      <c r="I13" s="99"/>
      <c r="J13" s="37">
        <v>70000000</v>
      </c>
      <c r="K13" s="48" t="s">
        <v>34</v>
      </c>
    </row>
    <row r="14" spans="2:7" ht="12.75">
      <c r="B14" s="82" t="s">
        <v>23</v>
      </c>
      <c r="C14" s="82"/>
      <c r="D14" s="83" t="str">
        <f>C10</f>
        <v>EMPOPASTO S.A.</v>
      </c>
      <c r="E14" s="83"/>
      <c r="F14" s="83"/>
      <c r="G14" s="83"/>
    </row>
  </sheetData>
  <sheetProtection/>
  <mergeCells count="9">
    <mergeCell ref="B14:C14"/>
    <mergeCell ref="D14:G14"/>
    <mergeCell ref="A1:K1"/>
    <mergeCell ref="A2:K2"/>
    <mergeCell ref="D10:D13"/>
    <mergeCell ref="E10:E13"/>
    <mergeCell ref="F10:F13"/>
    <mergeCell ref="I10:I13"/>
    <mergeCell ref="C10:C13"/>
  </mergeCells>
  <printOptions horizontalCentered="1"/>
  <pageMargins left="0.17" right="0.2" top="0.984251968503937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F14" sqref="F14"/>
    </sheetView>
  </sheetViews>
  <sheetFormatPr defaultColWidth="11.421875" defaultRowHeight="12.75"/>
  <cols>
    <col min="1" max="1" width="3.00390625" style="0" bestFit="1" customWidth="1"/>
    <col min="2" max="2" width="24.28125" style="0" customWidth="1"/>
    <col min="3" max="4" width="13.28125" style="0" customWidth="1"/>
    <col min="5" max="5" width="42.140625" style="0" customWidth="1"/>
    <col min="7" max="7" width="13.00390625" style="0" customWidth="1"/>
    <col min="9" max="9" width="15.7109375" style="0" customWidth="1"/>
  </cols>
  <sheetData>
    <row r="1" spans="1:11" ht="1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26"/>
      <c r="K1" s="26"/>
    </row>
    <row r="2" spans="1:11" ht="1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9" ht="15">
      <c r="A3" s="25"/>
      <c r="B3" s="25"/>
      <c r="C3" s="25"/>
      <c r="D3" s="25"/>
      <c r="E3" s="25"/>
      <c r="F3" s="25"/>
      <c r="G3" s="25"/>
      <c r="H3" s="25"/>
      <c r="I3" s="25"/>
    </row>
    <row r="4" spans="1:9" ht="15">
      <c r="A4" s="27" t="s">
        <v>38</v>
      </c>
      <c r="B4" s="27"/>
      <c r="C4" s="27"/>
      <c r="D4" s="27"/>
      <c r="E4" s="27"/>
      <c r="F4" s="27"/>
      <c r="G4" s="27"/>
      <c r="H4" s="27"/>
      <c r="I4" s="25"/>
    </row>
    <row r="5" spans="1:9" ht="15">
      <c r="A5" s="27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27" t="s">
        <v>62</v>
      </c>
      <c r="B6" s="27"/>
      <c r="C6" s="27"/>
      <c r="D6" s="27"/>
      <c r="E6" s="27"/>
      <c r="F6" s="27"/>
      <c r="G6" s="27"/>
      <c r="H6" s="27"/>
      <c r="I6" s="25"/>
    </row>
    <row r="7" spans="1:9" ht="15">
      <c r="A7" s="28" t="s">
        <v>26</v>
      </c>
      <c r="B7" s="28"/>
      <c r="C7" s="28"/>
      <c r="D7" s="28"/>
      <c r="E7" s="28"/>
      <c r="F7" s="28"/>
      <c r="G7" s="28"/>
      <c r="H7" s="29"/>
      <c r="I7" s="30"/>
    </row>
    <row r="8" spans="1:9" ht="15.75" thickBot="1">
      <c r="A8" s="15"/>
      <c r="B8" s="15"/>
      <c r="C8" s="15"/>
      <c r="D8" s="15"/>
      <c r="E8" s="15"/>
      <c r="F8" s="15"/>
      <c r="G8" s="29"/>
      <c r="H8" s="29"/>
      <c r="I8" s="30"/>
    </row>
    <row r="9" spans="1:9" ht="12.75">
      <c r="A9" s="88" t="s">
        <v>2</v>
      </c>
      <c r="B9" s="90" t="s">
        <v>40</v>
      </c>
      <c r="C9" s="90" t="s">
        <v>3</v>
      </c>
      <c r="D9" s="90" t="s">
        <v>5</v>
      </c>
      <c r="E9" s="104" t="s">
        <v>41</v>
      </c>
      <c r="F9" s="104" t="s">
        <v>18</v>
      </c>
      <c r="G9" s="104"/>
      <c r="H9" s="104"/>
      <c r="I9" s="106" t="s">
        <v>42</v>
      </c>
    </row>
    <row r="10" spans="1:9" ht="45.75" thickBot="1">
      <c r="A10" s="89"/>
      <c r="B10" s="103"/>
      <c r="C10" s="103"/>
      <c r="D10" s="91"/>
      <c r="E10" s="105"/>
      <c r="F10" s="57" t="s">
        <v>43</v>
      </c>
      <c r="G10" s="57" t="s">
        <v>44</v>
      </c>
      <c r="H10" s="57" t="s">
        <v>45</v>
      </c>
      <c r="I10" s="107"/>
    </row>
    <row r="11" spans="1:9" ht="63.75">
      <c r="A11" s="54">
        <v>1</v>
      </c>
      <c r="B11" s="55" t="s">
        <v>53</v>
      </c>
      <c r="C11" s="84" t="s">
        <v>57</v>
      </c>
      <c r="D11" s="84" t="s">
        <v>59</v>
      </c>
      <c r="E11" s="70" t="s">
        <v>65</v>
      </c>
      <c r="F11" s="59">
        <f>+4A!G10</f>
        <v>1</v>
      </c>
      <c r="G11" s="59">
        <v>0.6025601603784511</v>
      </c>
      <c r="H11" s="60">
        <v>1.527</v>
      </c>
      <c r="I11" s="56"/>
    </row>
    <row r="12" spans="1:9" ht="38.25">
      <c r="A12" s="45">
        <v>2</v>
      </c>
      <c r="B12" s="50" t="s">
        <v>54</v>
      </c>
      <c r="C12" s="85"/>
      <c r="D12" s="85"/>
      <c r="E12" s="71" t="s">
        <v>66</v>
      </c>
      <c r="F12" s="59">
        <f>+4A!G11</f>
        <v>1</v>
      </c>
      <c r="G12" s="61">
        <v>0.6821210483803112</v>
      </c>
      <c r="H12" s="60">
        <v>1.3490909090909091</v>
      </c>
      <c r="I12" s="52"/>
    </row>
    <row r="13" spans="1:9" ht="76.5">
      <c r="A13" s="45">
        <v>3</v>
      </c>
      <c r="B13" s="63" t="s">
        <v>55</v>
      </c>
      <c r="C13" s="85"/>
      <c r="D13" s="85"/>
      <c r="E13" s="71" t="s">
        <v>67</v>
      </c>
      <c r="F13" s="59">
        <f>+4A!G12</f>
        <v>1</v>
      </c>
      <c r="G13" s="61">
        <v>0.9660334107317073</v>
      </c>
      <c r="H13" s="61">
        <v>0.45</v>
      </c>
      <c r="I13" s="52"/>
    </row>
    <row r="14" spans="1:9" ht="77.25" thickBot="1">
      <c r="A14" s="46">
        <v>4</v>
      </c>
      <c r="B14" s="51" t="s">
        <v>56</v>
      </c>
      <c r="C14" s="99"/>
      <c r="D14" s="99"/>
      <c r="E14" s="72" t="s">
        <v>68</v>
      </c>
      <c r="F14" s="62">
        <v>1</v>
      </c>
      <c r="G14" s="62">
        <v>0.8842377428571428</v>
      </c>
      <c r="H14" s="62">
        <v>0.97</v>
      </c>
      <c r="I14" s="53"/>
    </row>
    <row r="15" spans="2:7" ht="12.75">
      <c r="B15" s="82" t="s">
        <v>23</v>
      </c>
      <c r="C15" s="82"/>
      <c r="D15" s="83" t="str">
        <f>C11</f>
        <v>EMPOPASTO S.A.</v>
      </c>
      <c r="E15" s="83"/>
      <c r="F15" s="83"/>
      <c r="G15" s="83"/>
    </row>
  </sheetData>
  <sheetProtection/>
  <mergeCells count="14">
    <mergeCell ref="C11:C14"/>
    <mergeCell ref="D11:D14"/>
    <mergeCell ref="A1:I1"/>
    <mergeCell ref="A2:I2"/>
    <mergeCell ref="B15:C15"/>
    <mergeCell ref="D15:G15"/>
    <mergeCell ref="J2:K2"/>
    <mergeCell ref="A9:A10"/>
    <mergeCell ref="B9:B10"/>
    <mergeCell ref="C9:C10"/>
    <mergeCell ref="D9:D10"/>
    <mergeCell ref="E9:E10"/>
    <mergeCell ref="F9:H9"/>
    <mergeCell ref="I9:I10"/>
  </mergeCells>
  <printOptions horizontalCentered="1"/>
  <pageMargins left="0.5511811023622047" right="0.15748031496062992" top="1" bottom="0.984251968503937" header="0" footer="0.98425196850393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2009-02-13T23:09:32Z</cp:lastPrinted>
  <dcterms:created xsi:type="dcterms:W3CDTF">2005-12-21T23:45:17Z</dcterms:created>
  <dcterms:modified xsi:type="dcterms:W3CDTF">2009-02-13T23:09:36Z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