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816" activeTab="0"/>
  </bookViews>
  <sheets>
    <sheet name="PPR09 convive en Paz..to" sheetId="1" r:id="rId1"/>
  </sheets>
  <definedNames>
    <definedName name="_xlnm.Print_Area" localSheetId="0">'PPR09 convive en Paz..to'!$A$1:$M$31</definedName>
    <definedName name="_xlnm.Print_Titles" localSheetId="0">'PPR09 convive en Paz..to'!$1:$7</definedName>
  </definedNames>
  <calcPr fullCalcOnLoad="1"/>
</workbook>
</file>

<file path=xl/sharedStrings.xml><?xml version="1.0" encoding="utf-8"?>
<sst xmlns="http://schemas.openxmlformats.org/spreadsheetml/2006/main" count="91" uniqueCount="91">
  <si>
    <t>Nombre Indicador</t>
  </si>
  <si>
    <t xml:space="preserve">Se fortalecerá el 100% de las iniciativas y planes de convivencia  con especial énfasis en niños, niñas, adolescentes y jóvenes de las comunas 3, 4, 5, 8, 9, 10, 11 y, corregimiento de Catambuco </t>
  </si>
  <si>
    <t>Iniciativas y planes de convivencia fortalecidos.</t>
  </si>
  <si>
    <t>Se implementará 16 redes de gestores de convivencia ciudadana y educativa.</t>
  </si>
  <si>
    <t>Redes de gestores de convivencia ciudadana y educativa implementadas.</t>
  </si>
  <si>
    <t xml:space="preserve">Se  implementará concertadamente 8 planes de convivencia con especial énfasis en niños, niñas, adolescentes y jóvenes en los sectores urbano y rural del Municipio con articulación transversal e interinstitucional </t>
  </si>
  <si>
    <t>Planes de convivencia implementados concertadamente.</t>
  </si>
  <si>
    <t>Se vinculará a procesos de sensibilización al 80% de la población en derechos y deberes, valores éticos y convivencia pacífica</t>
  </si>
  <si>
    <t>Porcentaje de población vinculada a procesos de sensibilización en derechos y deberes, valores éticos y convivencia pacífica.</t>
  </si>
  <si>
    <t>Se vinculará al 60% de la Población del municipio  en procesos de prevención de violencia y maltrato</t>
  </si>
  <si>
    <t>Porcentaje de población vinculada en procesos de prevención de violencia y maltrato.</t>
  </si>
  <si>
    <t>Se disminuirá el 4%  de los casos de maltrato infantil y de adolescentes reportados</t>
  </si>
  <si>
    <t>Casos de maltrato infantil y de adolescentes reportados</t>
  </si>
  <si>
    <t>Se disminuirá el 4%  de los casos de violencia sexual reportados</t>
  </si>
  <si>
    <t>Casos de violencia sexual reportados</t>
  </si>
  <si>
    <t>Se disminuirá el 4%  los casos de violencia intrafamiliar reportados</t>
  </si>
  <si>
    <t>Casos de violencia intrafamiliar reportados.</t>
  </si>
  <si>
    <t xml:space="preserve">Se incrementará el 5% de detección y atención de casos de violencia intrafamiliar, maltrato infantil y violencia sexual.  </t>
  </si>
  <si>
    <t xml:space="preserve">Porcentaje de detección y atención de casos de violencia intrafamiliar, maltrato infantil y violencia sexual . </t>
  </si>
  <si>
    <t>Se implementará en el 100% de los programas de formación en oficios el enfoque de valores y principios de asociatividad,  solidaridad, respeto y ganancia desde la diferencia.</t>
  </si>
  <si>
    <t>Porcentaje de programas en formación de oficios con enfoque de valores y principios de asociatividad,  solidaridad, respeto y ganancia desde la diferencia.</t>
  </si>
  <si>
    <t>Se decretará medidas de emergencia para el 100% de los casos de maltrato infantil y de adolescentes recepcionados</t>
  </si>
  <si>
    <t>Porcentaje de medidas de emergencia decretados en los casos de maltrato infantil y de adolescentes recepcionados.</t>
  </si>
  <si>
    <t>Se adoptará medidas de protección para el 100% de los casos de violencia intrafamiliar recepcionados</t>
  </si>
  <si>
    <t>Porcentaje de medidas de protección adoptados en los casos de violencia intrafamiliar  recepcionados</t>
  </si>
  <si>
    <t>Se implementará concertadamente 16 encuentros lúdicos intergeneracionales de Juego Limpio en la zona urbana y rural del Municipio.</t>
  </si>
  <si>
    <t>Encuentros lúdicos intergeneracionales de Juego Limpio implementados concertadamente.</t>
  </si>
  <si>
    <t>Se implementará 8 procesos formativos en convivencia pacífica para padres y madres del Municipio</t>
  </si>
  <si>
    <t>Procesos  en convivencia pacífica para padres y madres implementados.</t>
  </si>
  <si>
    <t xml:space="preserve">Dinamizar impacto de gestores de convivencia ciudadana y educativa mediante la implementación de redes sectoriales y poblacionales, en diferentes zonas del municipio </t>
  </si>
  <si>
    <t>Implementación de procesos formativos con padres y madres en convivencia pacífica articulados a los Centros de Justicia y Convivencia y a las Redes de Gestores de Convivencia</t>
  </si>
  <si>
    <t xml:space="preserve">Concertación e implementación de planes integrales de convivencia en sectores, comunas y corregimientos con articulación transversal e interinstitucional </t>
  </si>
  <si>
    <t>Encuentros lúdicos intergeneracionales e ínterbarrios alrededor del juego limpio en el deporte</t>
  </si>
  <si>
    <t xml:space="preserve">Se fortalecerá en talento humano e infraestructura al 100% de las Comisarías de Familia y se creará la tercera Comisaría de Familia (Las Comisarías de Famila existentes se fortalecerán en talento humano con los equipos interdisciplinarios). </t>
  </si>
  <si>
    <t>Porcentaje de Comisarías de Familia fortalecidas en talento humano e infraestructura</t>
  </si>
  <si>
    <t>Comisaría de Familia creada.</t>
  </si>
  <si>
    <t>Fortalecer los espacios institucionales de atención integral a población en situación de desplazamiento</t>
  </si>
  <si>
    <t>Fortalecimiento de comisarías de familia creación de la Tercera Comisaría de Familia</t>
  </si>
  <si>
    <t xml:space="preserve">Línea de intervención
</t>
  </si>
  <si>
    <t>Disminución tasa de casos de maltrato infantil y de adolescentes reportados con medidas de emergencia decretadas</t>
  </si>
  <si>
    <t xml:space="preserve">Disminución tasa de casos de violencia sexual reportados con adopción de medidas de protección </t>
  </si>
  <si>
    <t>Disminución tasa de casos de violencia intrafamiliar reportados.</t>
  </si>
  <si>
    <t>Incrementar detección y atención de casos de violencia intrafamiliar, maltrato infantil y violencia sexual.</t>
  </si>
  <si>
    <t>Implementación de programas de formación en oficios con enfoque de valores y principios de asociatividad,  solidaridad, respeto y ganancia desde la diferencia.</t>
  </si>
  <si>
    <t>Se constituirá 4  comunidades seguras, 1priorizada por año.</t>
  </si>
  <si>
    <t>Comunidades seguras constituidas.</t>
  </si>
  <si>
    <t>EJE ESTRATEGICO CONVIVENCIA, SEGURIDAD Y JUSTICIA</t>
  </si>
  <si>
    <t>PROGRAMA  CONVIVE EN PAZ…TO</t>
  </si>
  <si>
    <t>Se fortalecerá en talento humano e infraestructura la Unidad de Atención y Orientación a población desplazada.</t>
  </si>
  <si>
    <t>Unidad de Atención y Orientación a población desplazada fortalecida.</t>
  </si>
  <si>
    <t xml:space="preserve">Fortalecimiento a planes e iniciativas de convivencia implementados en  comunas 3, 4, 5, 8, 9, 10, 11  y Catambuco </t>
  </si>
  <si>
    <t>Vinculación de población a procesos de sensibilización en  derechos y deberes, valores éticos y convivencia pacifica</t>
  </si>
  <si>
    <t>Vinculación de Población a procesos de sensibilización en prevención de violencias y maltrato</t>
  </si>
  <si>
    <t xml:space="preserve">Decretar medidas de emergencia por cada caso de maltrato infantil y de adolescentes recepcionado. </t>
  </si>
  <si>
    <t>Adoptar medidas de protección por cada caso de violencia sexual reportado</t>
  </si>
  <si>
    <t xml:space="preserve">Constitución de comunidades seguras </t>
  </si>
  <si>
    <t>Crear condiciones para el ejercicio de la ciudadanía que propicien la convivencia pacífica, la justicia y la seguridad</t>
  </si>
  <si>
    <t>Objetivo del programa</t>
  </si>
  <si>
    <t>Problema a resolver</t>
  </si>
  <si>
    <t>La pérdida de valores, inequidad en la distribución de la riqueza y de las oportunidades de servicios sociales pertinentes, inciden en la reiterada ruptura de los principios de convivencia pacífica y ciudadana</t>
  </si>
  <si>
    <t>TOTAL</t>
  </si>
  <si>
    <t xml:space="preserve">Presupuesto por Resultados. Municipio de Pasto. </t>
  </si>
  <si>
    <t>Departamento Nacional de Planeación DNP.</t>
  </si>
  <si>
    <t>Alcaldía de Pasto - Departamento Administrativo de Planeación.</t>
  </si>
  <si>
    <t xml:space="preserve">Metas Cuatrienio (2008-2011)
</t>
  </si>
  <si>
    <t>META PROGRAMADA 2009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</si>
  <si>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</si>
  <si>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</si>
  <si>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</si>
  <si>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</si>
  <si>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</si>
  <si>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</si>
  <si>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Nombre Meta</t>
  </si>
  <si>
    <t>VALOR</t>
  </si>
  <si>
    <t>NOMBRE FUENTE</t>
  </si>
  <si>
    <t>PRESUPUESTO POR RESULTADOS 2009</t>
  </si>
  <si>
    <t xml:space="preserve"> Jose Luis Guerra B.  Patricia Becerra                                               </t>
  </si>
  <si>
    <t>Jose Luis Guerra B. Rubi Dorado</t>
  </si>
  <si>
    <t>Jose lLuis Guerra B Sandra Guzman V.</t>
  </si>
  <si>
    <t>Jose Luis Guerra-Sofia Bastidas-Isabel Quintero</t>
  </si>
  <si>
    <t>COSTO POR META</t>
  </si>
  <si>
    <t>OKEY</t>
  </si>
  <si>
    <r>
      <t xml:space="preserve">Promoción y protección de los derechos de los niños, niñas y adolescentes para la convivencia familiar y social del Municipio de Pasto.  </t>
    </r>
    <r>
      <rPr>
        <b/>
        <sz val="12"/>
        <color indexed="10"/>
        <rFont val="Arial"/>
        <family val="2"/>
      </rPr>
      <t>2009520010049</t>
    </r>
    <r>
      <rPr>
        <sz val="12"/>
        <rFont val="Arial"/>
        <family val="2"/>
      </rPr>
      <t xml:space="preserve">
</t>
    </r>
  </si>
  <si>
    <r>
      <t xml:space="preserve">Mejoramiento de la convivencia en el Municipio de Pasto.  </t>
    </r>
    <r>
      <rPr>
        <b/>
        <sz val="12"/>
        <color indexed="10"/>
        <rFont val="Arial"/>
        <family val="2"/>
      </rPr>
      <t>2009520010070</t>
    </r>
  </si>
  <si>
    <r>
      <t xml:space="preserve">Comunidad educativa segura - libre de drogas. Municipio de Pasto.  </t>
    </r>
    <r>
      <rPr>
        <b/>
        <sz val="12"/>
        <color indexed="10"/>
        <rFont val="Arial"/>
        <family val="2"/>
      </rPr>
      <t>2009520010086</t>
    </r>
  </si>
  <si>
    <t>Salud y educación</t>
  </si>
  <si>
    <r>
      <t xml:space="preserve">Atención y orientación a la población en situación de desplazamiento a través de la Unidad de Atención y Orientación - UAO. Municipio de Pasto.   </t>
    </r>
    <r>
      <rPr>
        <b/>
        <sz val="12"/>
        <color indexed="10"/>
        <rFont val="Arial"/>
        <family val="2"/>
      </rPr>
      <t>2009520010008</t>
    </r>
  </si>
  <si>
    <t>Organización y funcionamiento de la red de hogares de paso en el municipio  de Pasto  con la asistencia técnica del ICBF.</t>
  </si>
  <si>
    <t>se gestionara la conformacion de una red hogares de paso con ocho unidades en la modalidad familiar para la proteccion de niños, niñas y adolecentes que lo requerieran.</t>
  </si>
  <si>
    <t>Gestión realizada para la conformación de una red de hogares de paso en la modalidad familiar para la protección de niños, niñas y adolescentes que lo requieran.</t>
  </si>
  <si>
    <r>
      <t xml:space="preserve">Creación y puesta en funcionamiento de una red de hogares de paso en el Municipio de Pasto.  </t>
    </r>
    <r>
      <rPr>
        <b/>
        <sz val="12"/>
        <color indexed="10"/>
        <rFont val="Arial"/>
        <family val="2"/>
      </rPr>
      <t>2009520010187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</si>
</sst>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0"/>
    <numFmt numFmtId="185" formatCode="#,##0.0"/>
    <numFmt numFmtId="186" formatCode="0.0%"/>
    <numFmt numFmtId="187" formatCode="[$-240A]dddd\,\ dd&quot; de &quot;mmmm&quot; de &quot;yyyy"/>
    <numFmt numFmtId="188" formatCode="[$-240A]hh:mm:ss\ AM/PM"/>
    <numFmt numFmtId="189" formatCode="0.000"/>
    <numFmt numFmtId="190" formatCode="0.0"/>
    <numFmt numFmtId="191" formatCode="_ * #,##0.000_ ;_ * \-#,##0.000_ ;_ * &quot;-&quot;??_ ;_ @_ "/>
    <numFmt numFmtId="192" formatCode="_ * #,##0.0_ ;_ * \-#,##0.0_ ;_ * &quot;-&quot;??_ ;_ @_ "/>
    <numFmt numFmtId="193" formatCode="_ * #,##0_ ;_ * \-#,##0_ ;_ * &quot;-&quot;??_ ;_ @_ "/>
    <numFmt numFmtId="194" formatCode="#"/>
    <numFmt numFmtId="195" formatCode="#,##0.0;[Red]#,##0.0"/>
    <numFmt numFmtId="196" formatCode="_-* #,##0\ _€_-;\-* #,##0\ _€_-;_-* &quot;-&quot;??\ _€_-;_-@_-"/>
    <numFmt numFmtId="197" formatCode="&quot;$&quot;\ #,##0"/>
    <numFmt numFmtId="198" formatCode="#,##0.0000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90">
    <xf numFmtId="0" fontId="0" fillId="0" borderId="0" xfId="0" applyAlignment="1">
      <alignment/>
    </xf>
    <xf numFmtId="3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9" fillId="33" borderId="0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8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9" fillId="0" borderId="0" xfId="0" applyFont="1" applyAlignment="1">
      <alignment wrapText="1"/>
    </xf>
    <xf numFmtId="0" fontId="0" fillId="0" borderId="10" xfId="0" applyFont="1" applyBorder="1" applyAlignment="1">
      <alignment horizontal="justify" vertical="center" wrapText="1"/>
    </xf>
    <xf numFmtId="4" fontId="5" fillId="0" borderId="0" xfId="0" applyNumberFormat="1" applyFont="1" applyAlignment="1">
      <alignment wrapText="1"/>
    </xf>
    <xf numFmtId="3" fontId="9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wrapText="1"/>
    </xf>
    <xf numFmtId="0" fontId="0" fillId="0" borderId="13" xfId="0" applyFont="1" applyFill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3" fontId="4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center" wrapText="1"/>
    </xf>
    <xf numFmtId="3" fontId="4" fillId="0" borderId="10" xfId="54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0" fontId="6" fillId="0" borderId="10" xfId="0" applyFont="1" applyBorder="1" applyAlignment="1">
      <alignment horizontal="justify" vertical="center" wrapText="1"/>
    </xf>
    <xf numFmtId="0" fontId="4" fillId="34" borderId="16" xfId="0" applyFont="1" applyFill="1" applyBorder="1" applyAlignment="1">
      <alignment horizontal="center" vertical="center" wrapText="1"/>
    </xf>
    <xf numFmtId="49" fontId="5" fillId="35" borderId="17" xfId="0" applyNumberFormat="1" applyFont="1" applyFill="1" applyBorder="1" applyAlignment="1">
      <alignment horizontal="center" vertical="center" wrapText="1"/>
    </xf>
    <xf numFmtId="49" fontId="5" fillId="35" borderId="18" xfId="0" applyNumberFormat="1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justify" vertical="center" wrapText="1"/>
    </xf>
    <xf numFmtId="4" fontId="0" fillId="0" borderId="15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5" fillId="0" borderId="19" xfId="0" applyFont="1" applyBorder="1" applyAlignment="1">
      <alignment wrapText="1"/>
    </xf>
    <xf numFmtId="0" fontId="0" fillId="35" borderId="13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49" fontId="0" fillId="35" borderId="13" xfId="0" applyNumberFormat="1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49" fontId="0" fillId="35" borderId="16" xfId="0" applyNumberFormat="1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49" fontId="5" fillId="35" borderId="16" xfId="0" applyNumberFormat="1" applyFont="1" applyFill="1" applyBorder="1" applyAlignment="1">
      <alignment horizontal="center" vertical="center" wrapText="1"/>
    </xf>
    <xf numFmtId="49" fontId="0" fillId="35" borderId="22" xfId="0" applyNumberFormat="1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10" fillId="36" borderId="25" xfId="0" applyFont="1" applyFill="1" applyBorder="1" applyAlignment="1">
      <alignment horizontal="center" vertical="center"/>
    </xf>
    <xf numFmtId="0" fontId="10" fillId="36" borderId="26" xfId="0" applyFont="1" applyFill="1" applyBorder="1" applyAlignment="1">
      <alignment horizontal="center" vertical="center"/>
    </xf>
    <xf numFmtId="0" fontId="10" fillId="36" borderId="27" xfId="0" applyFont="1" applyFill="1" applyBorder="1" applyAlignment="1">
      <alignment horizontal="center" vertical="center"/>
    </xf>
    <xf numFmtId="0" fontId="7" fillId="37" borderId="28" xfId="0" applyFont="1" applyFill="1" applyBorder="1" applyAlignment="1">
      <alignment horizontal="center" vertical="center" wrapText="1"/>
    </xf>
    <xf numFmtId="0" fontId="7" fillId="37" borderId="29" xfId="0" applyFont="1" applyFill="1" applyBorder="1" applyAlignment="1">
      <alignment horizontal="center" vertical="center" wrapText="1"/>
    </xf>
    <xf numFmtId="0" fontId="10" fillId="38" borderId="18" xfId="0" applyFont="1" applyFill="1" applyBorder="1" applyAlignment="1">
      <alignment horizontal="center" vertical="center" wrapText="1"/>
    </xf>
    <xf numFmtId="0" fontId="10" fillId="38" borderId="30" xfId="0" applyFont="1" applyFill="1" applyBorder="1" applyAlignment="1">
      <alignment horizontal="center" vertical="center" wrapText="1"/>
    </xf>
    <xf numFmtId="0" fontId="10" fillId="38" borderId="17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49" fontId="5" fillId="35" borderId="32" xfId="0" applyNumberFormat="1" applyFont="1" applyFill="1" applyBorder="1" applyAlignment="1">
      <alignment horizontal="center" vertical="center" wrapText="1"/>
    </xf>
    <xf numFmtId="49" fontId="5" fillId="35" borderId="33" xfId="0" applyNumberFormat="1" applyFont="1" applyFill="1" applyBorder="1" applyAlignment="1">
      <alignment horizontal="center" vertical="center" wrapText="1"/>
    </xf>
    <xf numFmtId="0" fontId="9" fillId="37" borderId="34" xfId="0" applyFont="1" applyFill="1" applyBorder="1" applyAlignment="1">
      <alignment horizontal="center" vertical="center"/>
    </xf>
    <xf numFmtId="0" fontId="9" fillId="37" borderId="22" xfId="0" applyFont="1" applyFill="1" applyBorder="1" applyAlignment="1">
      <alignment horizontal="center" vertical="center"/>
    </xf>
    <xf numFmtId="0" fontId="9" fillId="37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9" fillId="38" borderId="18" xfId="0" applyFont="1" applyFill="1" applyBorder="1" applyAlignment="1">
      <alignment horizontal="center" vertical="center" wrapText="1"/>
    </xf>
    <xf numFmtId="0" fontId="9" fillId="38" borderId="30" xfId="0" applyFont="1" applyFill="1" applyBorder="1" applyAlignment="1">
      <alignment horizontal="center" vertical="center" wrapText="1"/>
    </xf>
    <xf numFmtId="0" fontId="9" fillId="38" borderId="17" xfId="0" applyFont="1" applyFill="1" applyBorder="1" applyAlignment="1">
      <alignment horizontal="center" vertical="center" wrapText="1"/>
    </xf>
    <xf numFmtId="0" fontId="9" fillId="36" borderId="25" xfId="0" applyFont="1" applyFill="1" applyBorder="1" applyAlignment="1">
      <alignment horizontal="center" vertical="center"/>
    </xf>
    <xf numFmtId="0" fontId="9" fillId="36" borderId="26" xfId="0" applyFont="1" applyFill="1" applyBorder="1" applyAlignment="1">
      <alignment horizontal="center" vertical="center"/>
    </xf>
    <xf numFmtId="0" fontId="9" fillId="36" borderId="27" xfId="0" applyFont="1" applyFill="1" applyBorder="1" applyAlignment="1">
      <alignment horizontal="center" vertical="center"/>
    </xf>
    <xf numFmtId="0" fontId="7" fillId="37" borderId="39" xfId="0" applyFont="1" applyFill="1" applyBorder="1" applyAlignment="1">
      <alignment horizontal="center" vertical="center" wrapText="1"/>
    </xf>
    <xf numFmtId="0" fontId="7" fillId="37" borderId="34" xfId="0" applyFont="1" applyFill="1" applyBorder="1" applyAlignment="1">
      <alignment horizontal="center" vertical="center" wrapText="1"/>
    </xf>
    <xf numFmtId="0" fontId="7" fillId="37" borderId="18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37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1" name="Line 5"/>
        <xdr:cNvSpPr>
          <a:spLocks/>
        </xdr:cNvSpPr>
      </xdr:nvSpPr>
      <xdr:spPr>
        <a:xfrm>
          <a:off x="12096750" y="51244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2" name="Line 6"/>
        <xdr:cNvSpPr>
          <a:spLocks/>
        </xdr:cNvSpPr>
      </xdr:nvSpPr>
      <xdr:spPr>
        <a:xfrm>
          <a:off x="12096750" y="62579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800100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>
          <a:off x="10610850" y="8039100"/>
          <a:ext cx="2771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" name="Line 9"/>
        <xdr:cNvSpPr>
          <a:spLocks/>
        </xdr:cNvSpPr>
      </xdr:nvSpPr>
      <xdr:spPr>
        <a:xfrm>
          <a:off x="12106275" y="94964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971550</xdr:colOff>
      <xdr:row>18</xdr:row>
      <xdr:rowOff>0</xdr:rowOff>
    </xdr:to>
    <xdr:sp>
      <xdr:nvSpPr>
        <xdr:cNvPr id="5" name="Line 11"/>
        <xdr:cNvSpPr>
          <a:spLocks/>
        </xdr:cNvSpPr>
      </xdr:nvSpPr>
      <xdr:spPr>
        <a:xfrm>
          <a:off x="12096750" y="107918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6" name="Line 13"/>
        <xdr:cNvSpPr>
          <a:spLocks/>
        </xdr:cNvSpPr>
      </xdr:nvSpPr>
      <xdr:spPr>
        <a:xfrm>
          <a:off x="12096750" y="116014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7" name="Line 14"/>
        <xdr:cNvSpPr>
          <a:spLocks/>
        </xdr:cNvSpPr>
      </xdr:nvSpPr>
      <xdr:spPr>
        <a:xfrm>
          <a:off x="12096750" y="124110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8" name="Line 15"/>
        <xdr:cNvSpPr>
          <a:spLocks/>
        </xdr:cNvSpPr>
      </xdr:nvSpPr>
      <xdr:spPr>
        <a:xfrm>
          <a:off x="12096750" y="130587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BO31"/>
  <sheetViews>
    <sheetView tabSelected="1" view="pageBreakPreview" zoomScale="60" zoomScaleNormal="75" zoomScalePageLayoutView="0" workbookViewId="0" topLeftCell="A16">
      <selection activeCell="E24" sqref="E24:E26"/>
    </sheetView>
  </sheetViews>
  <sheetFormatPr defaultColWidth="11.421875" defaultRowHeight="12.75"/>
  <cols>
    <col min="1" max="1" width="20.57421875" style="5" customWidth="1"/>
    <col min="2" max="2" width="22.28125" style="5" customWidth="1"/>
    <col min="3" max="3" width="32.57421875" style="5" customWidth="1"/>
    <col min="4" max="4" width="32.140625" style="5" customWidth="1"/>
    <col min="5" max="5" width="24.7109375" style="5" customWidth="1"/>
    <col min="6" max="6" width="14.8515625" style="5" customWidth="1"/>
    <col min="7" max="7" width="34.28125" style="5" customWidth="1"/>
    <col min="8" max="8" width="19.28125" style="5" customWidth="1"/>
    <col min="9" max="9" width="15.8515625" style="5" bestFit="1" customWidth="1"/>
    <col min="10" max="10" width="15.421875" style="5" customWidth="1"/>
    <col min="11" max="11" width="16.140625" style="5" customWidth="1"/>
    <col min="12" max="12" width="16.28125" style="5" customWidth="1"/>
    <col min="13" max="13" width="13.28125" style="5" customWidth="1"/>
    <col min="14" max="16384" width="11.421875" style="5" customWidth="1"/>
  </cols>
  <sheetData>
    <row r="1" spans="1:6" ht="15.75">
      <c r="A1" s="74" t="s">
        <v>75</v>
      </c>
      <c r="B1" s="75"/>
      <c r="C1" s="76"/>
      <c r="D1" s="4"/>
      <c r="E1" s="4"/>
      <c r="F1" s="4"/>
    </row>
    <row r="2" spans="1:67" s="7" customFormat="1" ht="15.75">
      <c r="A2" s="68" t="s">
        <v>46</v>
      </c>
      <c r="B2" s="69"/>
      <c r="C2" s="70"/>
      <c r="D2" s="6"/>
      <c r="E2" s="6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</row>
    <row r="3" spans="1:67" s="7" customFormat="1" ht="15.75">
      <c r="A3" s="77" t="s">
        <v>47</v>
      </c>
      <c r="B3" s="78"/>
      <c r="C3" s="79"/>
      <c r="G3" s="5"/>
      <c r="H3" s="24">
        <f>SUM(H8:H14)</f>
        <v>90000000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</row>
    <row r="4" spans="1:67" s="7" customFormat="1" ht="12.75" thickBot="1">
      <c r="A4" s="6"/>
      <c r="C4" s="6"/>
      <c r="D4" s="6"/>
      <c r="E4" s="6"/>
      <c r="F4" s="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</row>
    <row r="5" spans="1:67" s="8" customFormat="1" ht="12.75" customHeight="1">
      <c r="A5" s="59" t="s">
        <v>58</v>
      </c>
      <c r="B5" s="83" t="s">
        <v>57</v>
      </c>
      <c r="C5" s="80" t="s">
        <v>38</v>
      </c>
      <c r="D5" s="50" t="s">
        <v>64</v>
      </c>
      <c r="E5" s="51"/>
      <c r="F5" s="66" t="s">
        <v>65</v>
      </c>
      <c r="G5" s="41" t="s">
        <v>66</v>
      </c>
      <c r="H5" s="41" t="s">
        <v>67</v>
      </c>
      <c r="I5" s="41"/>
      <c r="J5" s="41"/>
      <c r="K5" s="41"/>
      <c r="L5" s="34" t="s">
        <v>80</v>
      </c>
      <c r="M5" s="44" t="s">
        <v>68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</row>
    <row r="6" spans="1:67" s="8" customFormat="1" ht="12.75">
      <c r="A6" s="60"/>
      <c r="B6" s="84"/>
      <c r="C6" s="81"/>
      <c r="D6" s="52"/>
      <c r="E6" s="53"/>
      <c r="F6" s="67"/>
      <c r="G6" s="42"/>
      <c r="H6" s="47" t="s">
        <v>69</v>
      </c>
      <c r="I6" s="49" t="s">
        <v>70</v>
      </c>
      <c r="J6" s="49"/>
      <c r="K6" s="47" t="s">
        <v>71</v>
      </c>
      <c r="L6" s="35"/>
      <c r="M6" s="4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s="8" customFormat="1" ht="24.75" thickBot="1">
      <c r="A7" s="60"/>
      <c r="B7" s="85"/>
      <c r="C7" s="82"/>
      <c r="D7" s="26" t="s">
        <v>72</v>
      </c>
      <c r="E7" s="26" t="s">
        <v>0</v>
      </c>
      <c r="F7" s="67"/>
      <c r="G7" s="43"/>
      <c r="H7" s="48"/>
      <c r="I7" s="27" t="s">
        <v>73</v>
      </c>
      <c r="J7" s="28" t="s">
        <v>74</v>
      </c>
      <c r="K7" s="48"/>
      <c r="L7" s="36"/>
      <c r="M7" s="46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</row>
    <row r="8" spans="1:67" s="7" customFormat="1" ht="63.75" customHeight="1">
      <c r="A8" s="71" t="s">
        <v>59</v>
      </c>
      <c r="B8" s="87" t="s">
        <v>56</v>
      </c>
      <c r="C8" s="15" t="s">
        <v>29</v>
      </c>
      <c r="D8" s="16" t="s">
        <v>3</v>
      </c>
      <c r="E8" s="16" t="s">
        <v>4</v>
      </c>
      <c r="F8" s="17">
        <v>4</v>
      </c>
      <c r="G8" s="39" t="s">
        <v>83</v>
      </c>
      <c r="H8" s="17">
        <v>10000000</v>
      </c>
      <c r="I8" s="17"/>
      <c r="J8" s="17"/>
      <c r="K8" s="17">
        <f>I8+H8</f>
        <v>10000000</v>
      </c>
      <c r="L8" s="17">
        <f>K8</f>
        <v>10000000</v>
      </c>
      <c r="M8" s="37" t="s">
        <v>78</v>
      </c>
      <c r="N8" s="5"/>
      <c r="O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</row>
    <row r="9" spans="1:67" s="7" customFormat="1" ht="76.5">
      <c r="A9" s="72"/>
      <c r="B9" s="88"/>
      <c r="C9" s="9" t="s">
        <v>50</v>
      </c>
      <c r="D9" s="11" t="s">
        <v>1</v>
      </c>
      <c r="E9" s="11" t="s">
        <v>2</v>
      </c>
      <c r="F9" s="1">
        <v>2</v>
      </c>
      <c r="G9" s="40"/>
      <c r="H9" s="21">
        <v>20000000</v>
      </c>
      <c r="I9" s="21"/>
      <c r="J9" s="21"/>
      <c r="K9" s="1">
        <f aca="true" t="shared" si="0" ref="K9:K25">I9+H9</f>
        <v>20000000</v>
      </c>
      <c r="L9" s="1">
        <f>K9</f>
        <v>20000000</v>
      </c>
      <c r="M9" s="38"/>
      <c r="N9" s="5"/>
      <c r="O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</row>
    <row r="10" spans="1:67" s="7" customFormat="1" ht="89.25">
      <c r="A10" s="72"/>
      <c r="B10" s="88"/>
      <c r="C10" s="9" t="s">
        <v>31</v>
      </c>
      <c r="D10" s="11" t="s">
        <v>5</v>
      </c>
      <c r="E10" s="11" t="s">
        <v>6</v>
      </c>
      <c r="F10" s="1">
        <v>2</v>
      </c>
      <c r="G10" s="40"/>
      <c r="H10" s="1">
        <v>20000000</v>
      </c>
      <c r="I10" s="1"/>
      <c r="J10" s="1"/>
      <c r="K10" s="1">
        <f t="shared" si="0"/>
        <v>20000000</v>
      </c>
      <c r="L10" s="1">
        <f aca="true" t="shared" si="1" ref="L10:L25">K10</f>
        <v>20000000</v>
      </c>
      <c r="M10" s="38"/>
      <c r="N10" s="5"/>
      <c r="O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</row>
    <row r="11" spans="1:67" s="7" customFormat="1" ht="63.75">
      <c r="A11" s="72"/>
      <c r="B11" s="88"/>
      <c r="C11" s="9" t="s">
        <v>51</v>
      </c>
      <c r="D11" s="11" t="s">
        <v>7</v>
      </c>
      <c r="E11" s="11" t="s">
        <v>8</v>
      </c>
      <c r="F11" s="3">
        <v>0.2</v>
      </c>
      <c r="G11" s="40"/>
      <c r="H11" s="1">
        <v>10000000</v>
      </c>
      <c r="I11" s="1"/>
      <c r="J11" s="1"/>
      <c r="K11" s="1">
        <f t="shared" si="0"/>
        <v>10000000</v>
      </c>
      <c r="L11" s="1">
        <f t="shared" si="1"/>
        <v>10000000</v>
      </c>
      <c r="M11" s="38"/>
      <c r="N11" s="5"/>
      <c r="O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</row>
    <row r="12" spans="1:67" s="7" customFormat="1" ht="89.25">
      <c r="A12" s="72"/>
      <c r="B12" s="88"/>
      <c r="C12" s="9" t="s">
        <v>43</v>
      </c>
      <c r="D12" s="11" t="s">
        <v>19</v>
      </c>
      <c r="E12" s="11" t="s">
        <v>20</v>
      </c>
      <c r="F12" s="3">
        <v>0.35</v>
      </c>
      <c r="G12" s="40"/>
      <c r="H12" s="1">
        <v>10000000</v>
      </c>
      <c r="I12" s="1"/>
      <c r="J12" s="1"/>
      <c r="K12" s="1">
        <f t="shared" si="0"/>
        <v>10000000</v>
      </c>
      <c r="L12" s="1">
        <f t="shared" si="1"/>
        <v>10000000</v>
      </c>
      <c r="M12" s="38"/>
      <c r="N12" s="5"/>
      <c r="O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</row>
    <row r="13" spans="1:67" s="7" customFormat="1" ht="63.75">
      <c r="A13" s="72"/>
      <c r="B13" s="88"/>
      <c r="C13" s="9" t="s">
        <v>32</v>
      </c>
      <c r="D13" s="11" t="s">
        <v>25</v>
      </c>
      <c r="E13" s="11" t="s">
        <v>26</v>
      </c>
      <c r="F13" s="1">
        <v>5</v>
      </c>
      <c r="G13" s="40"/>
      <c r="H13" s="1">
        <v>10000000</v>
      </c>
      <c r="I13" s="1"/>
      <c r="J13" s="1"/>
      <c r="K13" s="1">
        <f t="shared" si="0"/>
        <v>10000000</v>
      </c>
      <c r="L13" s="1">
        <f t="shared" si="1"/>
        <v>10000000</v>
      </c>
      <c r="M13" s="38"/>
      <c r="N13" s="5"/>
      <c r="O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</row>
    <row r="14" spans="1:67" s="7" customFormat="1" ht="76.5">
      <c r="A14" s="72"/>
      <c r="B14" s="88"/>
      <c r="C14" s="9" t="s">
        <v>30</v>
      </c>
      <c r="D14" s="11" t="s">
        <v>27</v>
      </c>
      <c r="E14" s="11" t="s">
        <v>28</v>
      </c>
      <c r="F14" s="2">
        <v>2</v>
      </c>
      <c r="G14" s="40"/>
      <c r="H14" s="1">
        <v>10000000</v>
      </c>
      <c r="I14" s="1"/>
      <c r="J14" s="1"/>
      <c r="K14" s="1">
        <f t="shared" si="0"/>
        <v>10000000</v>
      </c>
      <c r="L14" s="1">
        <f t="shared" si="1"/>
        <v>10000000</v>
      </c>
      <c r="M14" s="38"/>
      <c r="N14" s="5"/>
      <c r="O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</row>
    <row r="15" spans="1:67" s="7" customFormat="1" ht="51">
      <c r="A15" s="72"/>
      <c r="B15" s="88"/>
      <c r="C15" s="9" t="s">
        <v>52</v>
      </c>
      <c r="D15" s="11" t="s">
        <v>9</v>
      </c>
      <c r="E15" s="11" t="s">
        <v>10</v>
      </c>
      <c r="F15" s="3">
        <v>0.2</v>
      </c>
      <c r="G15" s="55" t="s">
        <v>82</v>
      </c>
      <c r="H15" s="1">
        <v>15000000</v>
      </c>
      <c r="I15" s="1">
        <f>SUM(H15:H23)</f>
        <v>95000000</v>
      </c>
      <c r="J15" s="1"/>
      <c r="K15" s="1">
        <f t="shared" si="0"/>
        <v>110000000</v>
      </c>
      <c r="L15" s="1">
        <f t="shared" si="1"/>
        <v>110000000</v>
      </c>
      <c r="M15" s="38" t="s">
        <v>79</v>
      </c>
      <c r="N15" s="5"/>
      <c r="O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</row>
    <row r="16" spans="1:67" s="7" customFormat="1" ht="63.75">
      <c r="A16" s="72"/>
      <c r="B16" s="88"/>
      <c r="C16" s="9" t="s">
        <v>53</v>
      </c>
      <c r="D16" s="11" t="s">
        <v>21</v>
      </c>
      <c r="E16" s="11" t="s">
        <v>22</v>
      </c>
      <c r="F16" s="3">
        <v>1</v>
      </c>
      <c r="G16" s="40"/>
      <c r="H16" s="1">
        <v>15000000</v>
      </c>
      <c r="I16" s="1"/>
      <c r="J16" s="1"/>
      <c r="K16" s="1">
        <f t="shared" si="0"/>
        <v>15000000</v>
      </c>
      <c r="L16" s="1">
        <f t="shared" si="1"/>
        <v>15000000</v>
      </c>
      <c r="M16" s="38"/>
      <c r="N16" s="5"/>
      <c r="O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</row>
    <row r="17" spans="1:67" s="7" customFormat="1" ht="51">
      <c r="A17" s="72"/>
      <c r="B17" s="88"/>
      <c r="C17" s="9" t="s">
        <v>54</v>
      </c>
      <c r="D17" s="11" t="s">
        <v>23</v>
      </c>
      <c r="E17" s="11" t="s">
        <v>24</v>
      </c>
      <c r="F17" s="3">
        <v>1</v>
      </c>
      <c r="G17" s="40"/>
      <c r="H17" s="1">
        <v>15000000</v>
      </c>
      <c r="I17" s="1"/>
      <c r="J17" s="1"/>
      <c r="K17" s="1">
        <f t="shared" si="0"/>
        <v>15000000</v>
      </c>
      <c r="L17" s="1">
        <f t="shared" si="1"/>
        <v>15000000</v>
      </c>
      <c r="M17" s="38"/>
      <c r="N17" s="5"/>
      <c r="O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</row>
    <row r="18" spans="1:67" s="7" customFormat="1" ht="51">
      <c r="A18" s="72"/>
      <c r="B18" s="88"/>
      <c r="C18" s="9" t="s">
        <v>39</v>
      </c>
      <c r="D18" s="11" t="s">
        <v>11</v>
      </c>
      <c r="E18" s="11" t="s">
        <v>12</v>
      </c>
      <c r="F18" s="3">
        <v>0.01</v>
      </c>
      <c r="G18" s="40"/>
      <c r="H18" s="1">
        <v>10000000</v>
      </c>
      <c r="I18" s="1"/>
      <c r="J18" s="1"/>
      <c r="K18" s="1">
        <f t="shared" si="0"/>
        <v>10000000</v>
      </c>
      <c r="L18" s="1">
        <f t="shared" si="1"/>
        <v>10000000</v>
      </c>
      <c r="M18" s="38"/>
      <c r="N18" s="5"/>
      <c r="O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</row>
    <row r="19" spans="1:67" s="7" customFormat="1" ht="38.25">
      <c r="A19" s="72"/>
      <c r="B19" s="88"/>
      <c r="C19" s="9" t="s">
        <v>40</v>
      </c>
      <c r="D19" s="11" t="s">
        <v>13</v>
      </c>
      <c r="E19" s="11" t="s">
        <v>14</v>
      </c>
      <c r="F19" s="3">
        <v>0.01</v>
      </c>
      <c r="G19" s="40"/>
      <c r="H19" s="1">
        <v>10000000</v>
      </c>
      <c r="I19" s="1"/>
      <c r="J19" s="1"/>
      <c r="K19" s="1">
        <f t="shared" si="0"/>
        <v>10000000</v>
      </c>
      <c r="L19" s="1">
        <f t="shared" si="1"/>
        <v>10000000</v>
      </c>
      <c r="M19" s="38"/>
      <c r="N19" s="5"/>
      <c r="O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</row>
    <row r="20" spans="1:67" s="7" customFormat="1" ht="25.5">
      <c r="A20" s="72"/>
      <c r="B20" s="88"/>
      <c r="C20" s="9" t="s">
        <v>41</v>
      </c>
      <c r="D20" s="11" t="s">
        <v>15</v>
      </c>
      <c r="E20" s="11" t="s">
        <v>16</v>
      </c>
      <c r="F20" s="3">
        <v>0.01</v>
      </c>
      <c r="G20" s="40"/>
      <c r="H20" s="1">
        <v>10000000</v>
      </c>
      <c r="I20" s="1"/>
      <c r="J20" s="1"/>
      <c r="K20" s="1">
        <f t="shared" si="0"/>
        <v>10000000</v>
      </c>
      <c r="L20" s="1">
        <f t="shared" si="1"/>
        <v>10000000</v>
      </c>
      <c r="M20" s="38"/>
      <c r="N20" s="5"/>
      <c r="O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</row>
    <row r="21" spans="1:67" s="7" customFormat="1" ht="63.75">
      <c r="A21" s="72"/>
      <c r="B21" s="88"/>
      <c r="C21" s="9" t="s">
        <v>42</v>
      </c>
      <c r="D21" s="11" t="s">
        <v>17</v>
      </c>
      <c r="E21" s="11" t="s">
        <v>18</v>
      </c>
      <c r="F21" s="3">
        <v>0.02</v>
      </c>
      <c r="G21" s="40"/>
      <c r="H21" s="1">
        <v>10000000</v>
      </c>
      <c r="I21" s="1"/>
      <c r="J21" s="1"/>
      <c r="K21" s="1">
        <f t="shared" si="0"/>
        <v>10000000</v>
      </c>
      <c r="L21" s="1">
        <f t="shared" si="1"/>
        <v>10000000</v>
      </c>
      <c r="M21" s="38"/>
      <c r="N21" s="5"/>
      <c r="O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</row>
    <row r="22" spans="1:67" s="7" customFormat="1" ht="51">
      <c r="A22" s="72"/>
      <c r="B22" s="88"/>
      <c r="C22" s="86" t="s">
        <v>37</v>
      </c>
      <c r="D22" s="54" t="s">
        <v>33</v>
      </c>
      <c r="E22" s="11" t="s">
        <v>34</v>
      </c>
      <c r="F22" s="3">
        <v>1</v>
      </c>
      <c r="G22" s="40"/>
      <c r="H22" s="1">
        <v>10000000</v>
      </c>
      <c r="I22" s="1"/>
      <c r="J22" s="1"/>
      <c r="K22" s="1">
        <f t="shared" si="0"/>
        <v>10000000</v>
      </c>
      <c r="L22" s="1">
        <f t="shared" si="1"/>
        <v>10000000</v>
      </c>
      <c r="M22" s="38"/>
      <c r="N22" s="5"/>
      <c r="O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</row>
    <row r="23" spans="1:67" s="7" customFormat="1" ht="49.5" customHeight="1">
      <c r="A23" s="72"/>
      <c r="B23" s="88"/>
      <c r="C23" s="86"/>
      <c r="D23" s="54"/>
      <c r="E23" s="11" t="s">
        <v>35</v>
      </c>
      <c r="F23" s="1">
        <v>0</v>
      </c>
      <c r="G23" s="40"/>
      <c r="H23" s="1">
        <v>0</v>
      </c>
      <c r="I23" s="1"/>
      <c r="J23" s="1"/>
      <c r="K23" s="1">
        <f t="shared" si="0"/>
        <v>0</v>
      </c>
      <c r="L23" s="1">
        <f t="shared" si="1"/>
        <v>0</v>
      </c>
      <c r="M23" s="38"/>
      <c r="N23" s="5"/>
      <c r="O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</row>
    <row r="24" spans="1:13" ht="48">
      <c r="A24" s="72"/>
      <c r="B24" s="88"/>
      <c r="C24" s="9" t="s">
        <v>55</v>
      </c>
      <c r="D24" s="11" t="s">
        <v>44</v>
      </c>
      <c r="E24" s="11" t="s">
        <v>45</v>
      </c>
      <c r="F24" s="2">
        <v>1</v>
      </c>
      <c r="G24" s="25" t="s">
        <v>84</v>
      </c>
      <c r="H24" s="1">
        <v>10000000</v>
      </c>
      <c r="I24" s="1">
        <v>30000000</v>
      </c>
      <c r="J24" s="11" t="s">
        <v>85</v>
      </c>
      <c r="K24" s="1">
        <f t="shared" si="0"/>
        <v>40000000</v>
      </c>
      <c r="L24" s="1">
        <f t="shared" si="1"/>
        <v>40000000</v>
      </c>
      <c r="M24" s="18" t="s">
        <v>76</v>
      </c>
    </row>
    <row r="25" spans="1:13" ht="99.75" customHeight="1">
      <c r="A25" s="72"/>
      <c r="B25" s="88"/>
      <c r="C25" s="9" t="s">
        <v>36</v>
      </c>
      <c r="D25" s="11" t="s">
        <v>48</v>
      </c>
      <c r="E25" s="11" t="s">
        <v>49</v>
      </c>
      <c r="F25" s="3">
        <v>1</v>
      </c>
      <c r="G25" s="25" t="s">
        <v>86</v>
      </c>
      <c r="H25" s="1">
        <v>250000000</v>
      </c>
      <c r="I25" s="1"/>
      <c r="J25" s="1"/>
      <c r="K25" s="1">
        <f t="shared" si="0"/>
        <v>250000000</v>
      </c>
      <c r="L25" s="1">
        <f t="shared" si="1"/>
        <v>250000000</v>
      </c>
      <c r="M25" s="18" t="s">
        <v>77</v>
      </c>
    </row>
    <row r="26" spans="1:13" ht="90" thickBot="1">
      <c r="A26" s="73"/>
      <c r="B26" s="89"/>
      <c r="C26" s="29" t="s">
        <v>87</v>
      </c>
      <c r="D26" s="19" t="s">
        <v>88</v>
      </c>
      <c r="E26" s="19" t="s">
        <v>89</v>
      </c>
      <c r="F26" s="30">
        <v>2</v>
      </c>
      <c r="G26" s="20" t="s">
        <v>90</v>
      </c>
      <c r="H26" s="31">
        <v>23175654.9</v>
      </c>
      <c r="I26" s="32"/>
      <c r="J26" s="32"/>
      <c r="K26" s="31">
        <f>335000000-243540000</f>
        <v>91460000</v>
      </c>
      <c r="L26" s="22"/>
      <c r="M26" s="33"/>
    </row>
    <row r="27" spans="1:13" s="10" customFormat="1" ht="16.5" thickBot="1">
      <c r="A27" s="64" t="s">
        <v>60</v>
      </c>
      <c r="B27" s="65"/>
      <c r="C27" s="65"/>
      <c r="D27" s="65"/>
      <c r="E27" s="65"/>
      <c r="F27" s="65"/>
      <c r="G27" s="65"/>
      <c r="H27" s="13">
        <f>SUM(H8:H25)</f>
        <v>445000000</v>
      </c>
      <c r="I27" s="13">
        <f>SUM(I8:I25)</f>
        <v>125000000</v>
      </c>
      <c r="J27" s="13"/>
      <c r="K27" s="13">
        <f>SUM(K8:K25)</f>
        <v>570000000</v>
      </c>
      <c r="L27" s="13">
        <f>SUM(L8:L25)</f>
        <v>570000000</v>
      </c>
      <c r="M27" s="14"/>
    </row>
    <row r="28" spans="8:12" ht="12">
      <c r="H28" s="12"/>
      <c r="K28" s="12"/>
      <c r="L28" s="12"/>
    </row>
    <row r="29" spans="1:10" ht="15">
      <c r="A29" s="61" t="s">
        <v>61</v>
      </c>
      <c r="B29" s="62"/>
      <c r="C29" s="63"/>
      <c r="H29" s="23" t="s">
        <v>81</v>
      </c>
      <c r="J29" s="24"/>
    </row>
    <row r="30" spans="1:3" ht="15.75">
      <c r="A30" s="68" t="s">
        <v>63</v>
      </c>
      <c r="B30" s="69"/>
      <c r="C30" s="70"/>
    </row>
    <row r="31" spans="1:3" ht="15">
      <c r="A31" s="56" t="s">
        <v>62</v>
      </c>
      <c r="B31" s="57"/>
      <c r="C31" s="58"/>
    </row>
  </sheetData>
  <sheetProtection/>
  <mergeCells count="27">
    <mergeCell ref="A1:C1"/>
    <mergeCell ref="A2:C2"/>
    <mergeCell ref="A3:C3"/>
    <mergeCell ref="C5:C7"/>
    <mergeCell ref="B5:B7"/>
    <mergeCell ref="C22:C23"/>
    <mergeCell ref="B8:B26"/>
    <mergeCell ref="D5:E6"/>
    <mergeCell ref="D22:D23"/>
    <mergeCell ref="G15:G23"/>
    <mergeCell ref="A31:C31"/>
    <mergeCell ref="A5:A7"/>
    <mergeCell ref="A29:C29"/>
    <mergeCell ref="A27:G27"/>
    <mergeCell ref="F5:F7"/>
    <mergeCell ref="A30:C30"/>
    <mergeCell ref="A8:A26"/>
    <mergeCell ref="L5:L7"/>
    <mergeCell ref="M8:M14"/>
    <mergeCell ref="M15:M23"/>
    <mergeCell ref="G8:G14"/>
    <mergeCell ref="G5:G7"/>
    <mergeCell ref="H5:K5"/>
    <mergeCell ref="M5:M7"/>
    <mergeCell ref="H6:H7"/>
    <mergeCell ref="I6:J6"/>
    <mergeCell ref="K6:K7"/>
  </mergeCells>
  <printOptions horizontalCentered="1"/>
  <pageMargins left="0.1968503937007874" right="0.1968503937007874" top="0.89" bottom="0.31496062992125984" header="0" footer="0"/>
  <pageSetup horizontalDpi="600" verticalDpi="600" orientation="landscape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Margarita Bravo Ardila</dc:creator>
  <cp:keywords/>
  <dc:description/>
  <cp:lastModifiedBy>Windows XP SP3</cp:lastModifiedBy>
  <cp:lastPrinted>2008-10-21T05:31:18Z</cp:lastPrinted>
  <dcterms:created xsi:type="dcterms:W3CDTF">2005-09-30T21:17:52Z</dcterms:created>
  <dcterms:modified xsi:type="dcterms:W3CDTF">2009-10-23T14:00:23Z</dcterms:modified>
  <cp:category/>
  <cp:version/>
  <cp:contentType/>
  <cp:contentStatus/>
</cp:coreProperties>
</file>