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764" activeTab="0"/>
  </bookViews>
  <sheets>
    <sheet name="PPR09 Prestación servicio salud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<sst xmlns="http://schemas.openxmlformats.org/spreadsheetml/2006/main" count="68" uniqueCount="56">
  <si>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</si>
  <si>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</si>
  <si>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</si>
  <si>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</si>
  <si>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</si>
  <si>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</si>
  <si>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</si>
  <si>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</si>
  <si>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 xml:space="preserve">Se logrará que el 100% de IPS de primer nivel cuenten con certificado de habilitación. </t>
  </si>
  <si>
    <t>Porcentaje de IPS de primer nivel con certificado de habilitación.</t>
  </si>
  <si>
    <t>Se diseñará e implementará el Plan de Acreditación.</t>
  </si>
  <si>
    <t>Plan de acreditación diseñado e implementado.</t>
  </si>
  <si>
    <t xml:space="preserve">Se implementará 1 modelo de atención en salud familiar en cuatro comunas y dos corregimientos. </t>
  </si>
  <si>
    <t>Comunas y corregimientos que implementan 1 modelo de atención en salud familiar.</t>
  </si>
  <si>
    <t xml:space="preserve">Se implementará el servicio de atención para jóvenes en 4 IPS del área urbana. </t>
  </si>
  <si>
    <t>IPS del área urbana que implementan el servicio de atención para jóvenes.</t>
  </si>
  <si>
    <t>Se gestionará la construcción o mejoramiento en infraestructura de 8 proyectos para la prestación de servicios de salud. (La Rosa, Santa Bárbara, Catambuco, hospital Comuna tres, Gualmatán, Centros de Salud de Lorenzo, Tamasagra, San Vicente y Jongovito. Desarrollo de dos proyectos para adquisición de ambulancia).</t>
  </si>
  <si>
    <t>Gestión para la construcción o mejoramiento en infraestructura de proyectos para la prestación de servicios de salud realizada.</t>
  </si>
  <si>
    <t>Proyectos para adquisición de ambulancia desarrollados.</t>
  </si>
  <si>
    <t xml:space="preserve">Se implementará el servicio de hospitalización de primer nivel con 20 camas. </t>
  </si>
  <si>
    <t>Camas implementadas para hospitalización de primer nivel.</t>
  </si>
  <si>
    <t>EJE ESTRATEGICO EQUIDAD Y HUMANIDAD</t>
  </si>
  <si>
    <t>PROGRAMA PRESTACION DEL SERVICIO DE SALUD</t>
  </si>
  <si>
    <t>Verificar el cumplimiento de los requisitos mínimos de habilitación tanto de la red publica como privada para el primer nivel de atención.</t>
  </si>
  <si>
    <t>Desarrollar modelos de atención integral en salud que responda a las necesidades de la diversidad étnica, cultural, de género y generacional.</t>
  </si>
  <si>
    <t>Ampliación de la oferta de servicios en el I Nivel de atención.</t>
  </si>
  <si>
    <t>Fortalecer  la oferta de los prestadores de servicios de salud en la promoción y calidad de vida, prevención y mitigación de riesgos, recuperación y superación del daño y fortalecimiento institucional para la gestión integral.</t>
  </si>
  <si>
    <t>Avanzar en el proceso de acreditación.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</si>
  <si>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</si>
  <si>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</si>
  <si>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</si>
  <si>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</si>
  <si>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</si>
  <si>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</si>
  <si>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</si>
  <si>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</si>
  <si>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</si>
  <si>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</si>
  <si>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</si>
  <si>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 xml:space="preserve">Mejoramiento de la prestaciòn de Servicios de Salud </t>
  </si>
  <si>
    <t>ESE PASTO SALUD- Dr. Edison Benavides</t>
  </si>
  <si>
    <t xml:space="preserve">Se prestaran los  servicios de salud, de baja  complejidad, a  través de una  red conformada por 23  centros de atención estratégicamente ubicados en el municipio de Pasto,  </t>
  </si>
  <si>
    <t>100%</t>
  </si>
  <si>
    <t xml:space="preserve">Presupuesto para el funcionamiento y operación de Empresa Social del Estado Pasto Salud </t>
  </si>
  <si>
    <t>PASTO SALUD ESE</t>
  </si>
  <si>
    <t>FINDETER</t>
  </si>
  <si>
    <t>MINISTERIO PROTECCION SOCIAL          PASTO SALUD ESE</t>
  </si>
  <si>
    <t>Prestacion de Servicios de Salud en el Municipio de Pasto</t>
  </si>
  <si>
    <t>Adquisicion de Ambulancias</t>
  </si>
  <si>
    <t>Ampliacion Servicios Hospitalizacion</t>
  </si>
  <si>
    <t xml:space="preserve">Mantenimiento Hospitalario para lograr la Certificacion de Habilitacion de la Red de IPS de la Empresa Social del Estado Pasto Salud </t>
  </si>
  <si>
    <t>T O T A L</t>
  </si>
  <si>
    <t>COSTO POR META</t>
  </si>
  <si>
    <r>
      <t xml:space="preserve"> Red de prestadores de servicios de salud co</t>
    </r>
    <r>
      <rPr>
        <sz val="10"/>
        <rFont val="Verdana"/>
        <family val="2"/>
      </rPr>
      <t>n problemas de calidad, suficiencia y deshumanización.</t>
    </r>
  </si>
  <si>
    <t>Mejoramiento de la infrestructura de la Empresa Social del Estado Pasto Salud</t>
  </si>
  <si>
    <t>Prestación del servicio social en salud a través de la red pública municipal.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</si>
</sst>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#,##0.00_ ;\-#,##0.00\ "/>
    <numFmt numFmtId="198" formatCode="#,##0_ ;\-#,##0\ 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justify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25" fillId="24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6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3" fillId="25" borderId="12" xfId="53" applyNumberFormat="1" applyFont="1" applyFill="1" applyBorder="1" applyAlignment="1">
      <alignment horizontal="center" vertical="center" wrapText="1"/>
      <protection/>
    </xf>
    <xf numFmtId="49" fontId="3" fillId="25" borderId="13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193" fontId="0" fillId="0" borderId="11" xfId="0" applyNumberFormat="1" applyFont="1" applyBorder="1" applyAlignment="1">
      <alignment horizontal="center" vertical="center" wrapText="1"/>
    </xf>
    <xf numFmtId="49" fontId="0" fillId="0" borderId="11" xfId="53" applyNumberFormat="1" applyFont="1" applyFill="1" applyBorder="1" applyAlignment="1">
      <alignment horizontal="justify" vertical="center" wrapText="1"/>
      <protection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Fill="1" applyAlignment="1">
      <alignment wrapText="1"/>
    </xf>
    <xf numFmtId="193" fontId="0" fillId="0" borderId="10" xfId="0" applyNumberFormat="1" applyFont="1" applyBorder="1" applyAlignment="1">
      <alignment horizontal="center" vertical="center" wrapText="1"/>
    </xf>
    <xf numFmtId="49" fontId="0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justify" vertical="center" wrapText="1"/>
    </xf>
    <xf numFmtId="193" fontId="3" fillId="0" borderId="10" xfId="48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193" fontId="3" fillId="0" borderId="16" xfId="48" applyNumberFormat="1" applyFont="1" applyFill="1" applyBorder="1" applyAlignment="1">
      <alignment horizontal="center" vertical="center" wrapText="1"/>
    </xf>
    <xf numFmtId="49" fontId="0" fillId="0" borderId="16" xfId="53" applyNumberFormat="1" applyFont="1" applyFill="1" applyBorder="1" applyAlignment="1">
      <alignment horizontal="justify" vertical="center" wrapText="1"/>
      <protection/>
    </xf>
    <xf numFmtId="3" fontId="3" fillId="0" borderId="16" xfId="0" applyNumberFormat="1" applyFont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193" fontId="0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3" fillId="0" borderId="10" xfId="48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93" fontId="26" fillId="0" borderId="18" xfId="0" applyNumberFormat="1" applyFont="1" applyBorder="1" applyAlignment="1">
      <alignment wrapText="1"/>
    </xf>
    <xf numFmtId="193" fontId="26" fillId="0" borderId="19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3" fillId="25" borderId="18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justify" wrapText="1"/>
    </xf>
    <xf numFmtId="49" fontId="0" fillId="25" borderId="20" xfId="53" applyNumberFormat="1" applyFont="1" applyFill="1" applyBorder="1" applyAlignment="1">
      <alignment horizontal="center" vertical="center" wrapText="1"/>
      <protection/>
    </xf>
    <xf numFmtId="49" fontId="0" fillId="25" borderId="21" xfId="53" applyNumberFormat="1" applyFont="1" applyFill="1" applyBorder="1" applyAlignment="1">
      <alignment horizontal="center" vertical="center" wrapText="1"/>
      <protection/>
    </xf>
    <xf numFmtId="193" fontId="3" fillId="0" borderId="0" xfId="0" applyNumberFormat="1" applyFont="1" applyFill="1" applyBorder="1" applyAlignment="1">
      <alignment wrapText="1"/>
    </xf>
    <xf numFmtId="193" fontId="26" fillId="0" borderId="0" xfId="0" applyNumberFormat="1" applyFont="1" applyFill="1" applyBorder="1" applyAlignment="1">
      <alignment wrapText="1"/>
    </xf>
    <xf numFmtId="193" fontId="26" fillId="0" borderId="22" xfId="0" applyNumberFormat="1" applyFont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193" fontId="26" fillId="0" borderId="23" xfId="0" applyNumberFormat="1" applyFont="1" applyBorder="1" applyAlignment="1">
      <alignment wrapText="1"/>
    </xf>
    <xf numFmtId="193" fontId="26" fillId="0" borderId="24" xfId="0" applyNumberFormat="1" applyFont="1" applyBorder="1" applyAlignment="1">
      <alignment wrapText="1"/>
    </xf>
    <xf numFmtId="0" fontId="26" fillId="22" borderId="25" xfId="53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justify" vertical="center" wrapText="1"/>
    </xf>
    <xf numFmtId="0" fontId="0" fillId="25" borderId="10" xfId="53" applyFont="1" applyFill="1" applyBorder="1" applyAlignment="1">
      <alignment horizontal="center" vertical="center" wrapText="1"/>
      <protection/>
    </xf>
    <xf numFmtId="0" fontId="0" fillId="25" borderId="25" xfId="53" applyFont="1" applyFill="1" applyBorder="1" applyAlignment="1">
      <alignment horizontal="center" vertical="center" wrapText="1"/>
      <protection/>
    </xf>
    <xf numFmtId="0" fontId="25" fillId="26" borderId="13" xfId="0" applyFont="1" applyFill="1" applyBorder="1" applyAlignment="1">
      <alignment horizontal="center" vertical="center" wrapText="1"/>
    </xf>
    <xf numFmtId="0" fontId="25" fillId="26" borderId="26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/>
    </xf>
    <xf numFmtId="0" fontId="26" fillId="9" borderId="27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wrapText="1"/>
    </xf>
    <xf numFmtId="49" fontId="0" fillId="25" borderId="10" xfId="53" applyNumberFormat="1" applyFont="1" applyFill="1" applyBorder="1" applyAlignment="1">
      <alignment horizontal="center" vertical="center" wrapText="1"/>
      <protection/>
    </xf>
    <xf numFmtId="49" fontId="0" fillId="25" borderId="25" xfId="53" applyNumberFormat="1" applyFont="1" applyFill="1" applyBorder="1" applyAlignment="1">
      <alignment horizontal="center" vertical="center" wrapText="1"/>
      <protection/>
    </xf>
    <xf numFmtId="0" fontId="5" fillId="8" borderId="25" xfId="53" applyFont="1" applyFill="1" applyBorder="1" applyAlignment="1">
      <alignment horizontal="center" vertical="center" wrapText="1"/>
      <protection/>
    </xf>
    <xf numFmtId="0" fontId="5" fillId="8" borderId="31" xfId="53" applyFont="1" applyFill="1" applyBorder="1" applyAlignment="1">
      <alignment horizontal="center" vertical="center" wrapText="1"/>
      <protection/>
    </xf>
    <xf numFmtId="0" fontId="5" fillId="8" borderId="10" xfId="53" applyFont="1" applyFill="1" applyBorder="1" applyAlignment="1">
      <alignment horizontal="center" vertical="center" wrapText="1"/>
      <protection/>
    </xf>
    <xf numFmtId="0" fontId="26" fillId="22" borderId="13" xfId="53" applyFont="1" applyFill="1" applyBorder="1" applyAlignment="1">
      <alignment horizontal="center" wrapText="1"/>
      <protection/>
    </xf>
    <xf numFmtId="0" fontId="26" fillId="22" borderId="26" xfId="53" applyFont="1" applyFill="1" applyBorder="1" applyAlignment="1">
      <alignment horizontal="center" wrapText="1"/>
      <protection/>
    </xf>
    <xf numFmtId="0" fontId="26" fillId="22" borderId="32" xfId="53" applyFont="1" applyFill="1" applyBorder="1" applyAlignment="1">
      <alignment horizontal="center" wrapText="1"/>
      <protection/>
    </xf>
    <xf numFmtId="0" fontId="26" fillId="22" borderId="33" xfId="53" applyFont="1" applyFill="1" applyBorder="1" applyAlignment="1">
      <alignment horizontal="center" wrapText="1"/>
      <protection/>
    </xf>
    <xf numFmtId="49" fontId="3" fillId="25" borderId="10" xfId="53" applyNumberFormat="1" applyFont="1" applyFill="1" applyBorder="1" applyAlignment="1">
      <alignment horizontal="center" vertical="center" wrapText="1"/>
      <protection/>
    </xf>
    <xf numFmtId="49" fontId="3" fillId="25" borderId="25" xfId="53" applyNumberFormat="1" applyFont="1" applyFill="1" applyBorder="1" applyAlignment="1">
      <alignment horizontal="center" vertical="center" wrapText="1"/>
      <protection/>
    </xf>
    <xf numFmtId="0" fontId="5" fillId="9" borderId="20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P28"/>
  <sheetViews>
    <sheetView tabSelected="1" zoomScale="93" zoomScaleNormal="93" zoomScalePageLayoutView="0" workbookViewId="0" topLeftCell="D13">
      <selection activeCell="A18" sqref="A18:D20"/>
    </sheetView>
  </sheetViews>
  <sheetFormatPr defaultColWidth="11.421875" defaultRowHeight="12.75"/>
  <cols>
    <col min="1" max="1" width="13.7109375" style="8" customWidth="1"/>
    <col min="2" max="2" width="19.7109375" style="8" customWidth="1"/>
    <col min="3" max="3" width="22.28125" style="8" customWidth="1"/>
    <col min="4" max="4" width="26.28125" style="8" customWidth="1"/>
    <col min="5" max="5" width="20.28125" style="8" customWidth="1"/>
    <col min="6" max="6" width="17.8515625" style="8" customWidth="1"/>
    <col min="7" max="7" width="20.8515625" style="8" customWidth="1"/>
    <col min="8" max="8" width="16.7109375" style="8" customWidth="1"/>
    <col min="9" max="9" width="17.8515625" style="8" bestFit="1" customWidth="1"/>
    <col min="10" max="10" width="14.28125" style="8" customWidth="1"/>
    <col min="11" max="12" width="18.28125" style="8" customWidth="1"/>
    <col min="13" max="13" width="31.140625" style="8" customWidth="1"/>
    <col min="14" max="16384" width="11.421875" style="8" customWidth="1"/>
  </cols>
  <sheetData>
    <row r="1" spans="1:7" ht="15.75">
      <c r="A1" s="63" t="s">
        <v>38</v>
      </c>
      <c r="B1" s="64"/>
      <c r="C1" s="64"/>
      <c r="D1" s="65"/>
      <c r="E1" s="7"/>
      <c r="F1" s="7"/>
      <c r="G1" s="7"/>
    </row>
    <row r="2" spans="1:68" s="10" customFormat="1" ht="15.75">
      <c r="A2" s="66" t="s">
        <v>21</v>
      </c>
      <c r="B2" s="67"/>
      <c r="C2" s="67"/>
      <c r="D2" s="68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68" s="10" customFormat="1" ht="15">
      <c r="A3" s="69" t="s">
        <v>22</v>
      </c>
      <c r="B3" s="70"/>
      <c r="C3" s="70"/>
      <c r="D3" s="71"/>
      <c r="E3" s="9"/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s="10" customFormat="1" ht="12">
      <c r="A4" s="9"/>
      <c r="C4" s="9"/>
      <c r="D4" s="9"/>
      <c r="E4" s="9"/>
      <c r="F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s="11" customFormat="1" ht="12.75">
      <c r="A5" s="83" t="s">
        <v>3</v>
      </c>
      <c r="B5" s="85" t="s">
        <v>2</v>
      </c>
      <c r="C5" s="85" t="s">
        <v>1</v>
      </c>
      <c r="D5" s="86" t="s">
        <v>4</v>
      </c>
      <c r="E5" s="87"/>
      <c r="F5" s="90" t="s">
        <v>28</v>
      </c>
      <c r="G5" s="81" t="s">
        <v>29</v>
      </c>
      <c r="H5" s="81" t="s">
        <v>30</v>
      </c>
      <c r="I5" s="81"/>
      <c r="J5" s="81"/>
      <c r="K5" s="81"/>
      <c r="L5" s="61" t="s">
        <v>52</v>
      </c>
      <c r="M5" s="61" t="s">
        <v>31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s="11" customFormat="1" ht="12.75">
      <c r="A6" s="84"/>
      <c r="B6" s="85"/>
      <c r="C6" s="83"/>
      <c r="D6" s="88"/>
      <c r="E6" s="89"/>
      <c r="F6" s="90"/>
      <c r="G6" s="81"/>
      <c r="H6" s="91" t="s">
        <v>32</v>
      </c>
      <c r="I6" s="51" t="s">
        <v>33</v>
      </c>
      <c r="J6" s="52"/>
      <c r="K6" s="91" t="s">
        <v>34</v>
      </c>
      <c r="L6" s="61"/>
      <c r="M6" s="6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s="11" customFormat="1" ht="24.75" thickBot="1">
      <c r="A7" s="84"/>
      <c r="B7" s="83"/>
      <c r="C7" s="83"/>
      <c r="D7" s="59" t="s">
        <v>35</v>
      </c>
      <c r="E7" s="59" t="s">
        <v>0</v>
      </c>
      <c r="F7" s="91"/>
      <c r="G7" s="82"/>
      <c r="H7" s="49"/>
      <c r="I7" s="12" t="s">
        <v>36</v>
      </c>
      <c r="J7" s="13" t="s">
        <v>37</v>
      </c>
      <c r="K7" s="49"/>
      <c r="L7" s="62"/>
      <c r="M7" s="6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s="11" customFormat="1" ht="76.5">
      <c r="A8" s="72" t="s">
        <v>53</v>
      </c>
      <c r="B8" s="75" t="s">
        <v>26</v>
      </c>
      <c r="C8" s="6" t="s">
        <v>47</v>
      </c>
      <c r="D8" s="4" t="s">
        <v>41</v>
      </c>
      <c r="E8" s="4" t="s">
        <v>43</v>
      </c>
      <c r="F8" s="14" t="s">
        <v>42</v>
      </c>
      <c r="G8" s="16" t="s">
        <v>55</v>
      </c>
      <c r="H8" s="38">
        <v>3507643388</v>
      </c>
      <c r="I8" s="15">
        <v>28963608774</v>
      </c>
      <c r="J8" s="14" t="s">
        <v>44</v>
      </c>
      <c r="K8" s="15">
        <f>(H8+I8)</f>
        <v>32471252162</v>
      </c>
      <c r="L8" s="15">
        <f>K8</f>
        <v>32471252162</v>
      </c>
      <c r="M8" s="17" t="s">
        <v>40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10" customFormat="1" ht="89.25">
      <c r="A9" s="73"/>
      <c r="B9" s="76"/>
      <c r="C9" s="3" t="s">
        <v>23</v>
      </c>
      <c r="D9" s="5" t="s">
        <v>8</v>
      </c>
      <c r="E9" s="5" t="s">
        <v>9</v>
      </c>
      <c r="F9" s="2">
        <v>0.25</v>
      </c>
      <c r="G9" s="20" t="s">
        <v>50</v>
      </c>
      <c r="H9" s="21">
        <v>0</v>
      </c>
      <c r="I9" s="19">
        <v>200000000</v>
      </c>
      <c r="J9" s="22" t="s">
        <v>44</v>
      </c>
      <c r="K9" s="19">
        <f aca="true" t="shared" si="0" ref="K9:K15">(H9+I9)</f>
        <v>200000000</v>
      </c>
      <c r="L9" s="19">
        <f aca="true" t="shared" si="1" ref="L9:L15">K9</f>
        <v>200000000</v>
      </c>
      <c r="M9" s="23" t="s">
        <v>40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s="10" customFormat="1" ht="38.25">
      <c r="A10" s="73"/>
      <c r="B10" s="76"/>
      <c r="C10" s="3" t="s">
        <v>27</v>
      </c>
      <c r="D10" s="5" t="s">
        <v>10</v>
      </c>
      <c r="E10" s="5" t="s">
        <v>11</v>
      </c>
      <c r="F10" s="2">
        <v>0.5</v>
      </c>
      <c r="G10" s="60" t="s">
        <v>39</v>
      </c>
      <c r="H10" s="25">
        <v>100000000</v>
      </c>
      <c r="I10" s="24">
        <v>100000000</v>
      </c>
      <c r="J10" s="22" t="s">
        <v>44</v>
      </c>
      <c r="K10" s="19">
        <f t="shared" si="0"/>
        <v>200000000</v>
      </c>
      <c r="L10" s="19">
        <f t="shared" si="1"/>
        <v>200000000</v>
      </c>
      <c r="M10" s="23" t="s">
        <v>40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8" s="10" customFormat="1" ht="63.75">
      <c r="A11" s="73"/>
      <c r="B11" s="76"/>
      <c r="C11" s="78" t="s">
        <v>24</v>
      </c>
      <c r="D11" s="5" t="s">
        <v>12</v>
      </c>
      <c r="E11" s="5" t="s">
        <v>13</v>
      </c>
      <c r="F11" s="26">
        <v>2</v>
      </c>
      <c r="G11" s="60"/>
      <c r="H11" s="25">
        <v>100000000</v>
      </c>
      <c r="I11" s="24">
        <v>63000000</v>
      </c>
      <c r="J11" s="22" t="s">
        <v>44</v>
      </c>
      <c r="K11" s="19">
        <f t="shared" si="0"/>
        <v>163000000</v>
      </c>
      <c r="L11" s="19">
        <f t="shared" si="1"/>
        <v>163000000</v>
      </c>
      <c r="M11" s="23" t="s">
        <v>40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s="10" customFormat="1" ht="51">
      <c r="A12" s="73"/>
      <c r="B12" s="76"/>
      <c r="C12" s="78"/>
      <c r="D12" s="5" t="s">
        <v>14</v>
      </c>
      <c r="E12" s="5" t="s">
        <v>15</v>
      </c>
      <c r="F12" s="26">
        <v>1</v>
      </c>
      <c r="G12" s="60"/>
      <c r="H12" s="25">
        <v>100000000</v>
      </c>
      <c r="I12" s="24">
        <v>50000000</v>
      </c>
      <c r="J12" s="22" t="s">
        <v>44</v>
      </c>
      <c r="K12" s="19">
        <f t="shared" si="0"/>
        <v>150000000</v>
      </c>
      <c r="L12" s="19">
        <f t="shared" si="1"/>
        <v>150000000</v>
      </c>
      <c r="M12" s="23" t="s">
        <v>40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s="10" customFormat="1" ht="89.25">
      <c r="A13" s="73"/>
      <c r="B13" s="76"/>
      <c r="C13" s="78" t="s">
        <v>25</v>
      </c>
      <c r="D13" s="76" t="s">
        <v>16</v>
      </c>
      <c r="E13" s="5" t="s">
        <v>17</v>
      </c>
      <c r="F13" s="26">
        <v>3</v>
      </c>
      <c r="G13" s="20" t="s">
        <v>54</v>
      </c>
      <c r="H13" s="25">
        <v>1933562612</v>
      </c>
      <c r="I13" s="24">
        <v>0</v>
      </c>
      <c r="J13" s="22" t="s">
        <v>44</v>
      </c>
      <c r="K13" s="19">
        <f t="shared" si="0"/>
        <v>1933562612</v>
      </c>
      <c r="L13" s="19">
        <f t="shared" si="1"/>
        <v>1933562612</v>
      </c>
      <c r="M13" s="23" t="s">
        <v>40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s="10" customFormat="1" ht="60">
      <c r="A14" s="73"/>
      <c r="B14" s="76"/>
      <c r="C14" s="78"/>
      <c r="D14" s="76"/>
      <c r="E14" s="5" t="s">
        <v>18</v>
      </c>
      <c r="F14" s="26">
        <v>2</v>
      </c>
      <c r="G14" s="20" t="s">
        <v>48</v>
      </c>
      <c r="H14" s="25">
        <v>100000000</v>
      </c>
      <c r="I14" s="38">
        <v>100000000</v>
      </c>
      <c r="J14" s="22" t="s">
        <v>46</v>
      </c>
      <c r="K14" s="19">
        <f t="shared" si="0"/>
        <v>200000000</v>
      </c>
      <c r="L14" s="19">
        <f t="shared" si="1"/>
        <v>200000000</v>
      </c>
      <c r="M14" s="23" t="s">
        <v>40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s="10" customFormat="1" ht="39" thickBot="1">
      <c r="A15" s="74"/>
      <c r="B15" s="77"/>
      <c r="C15" s="79"/>
      <c r="D15" s="27" t="s">
        <v>19</v>
      </c>
      <c r="E15" s="27" t="s">
        <v>20</v>
      </c>
      <c r="F15" s="28">
        <v>1</v>
      </c>
      <c r="G15" s="30" t="s">
        <v>49</v>
      </c>
      <c r="H15" s="31"/>
      <c r="I15" s="29">
        <v>5600000000</v>
      </c>
      <c r="J15" s="32" t="s">
        <v>45</v>
      </c>
      <c r="K15" s="33">
        <f t="shared" si="0"/>
        <v>5600000000</v>
      </c>
      <c r="L15" s="33">
        <f t="shared" si="1"/>
        <v>5600000000</v>
      </c>
      <c r="M15" s="34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s="10" customFormat="1" ht="16.5" thickBot="1">
      <c r="A16" s="94" t="s">
        <v>51</v>
      </c>
      <c r="B16" s="95"/>
      <c r="C16" s="95"/>
      <c r="D16" s="95"/>
      <c r="E16" s="95"/>
      <c r="F16" s="95"/>
      <c r="G16" s="56"/>
      <c r="H16" s="57">
        <f aca="true" t="shared" si="2" ref="H16:M16">SUM(H8:H15)</f>
        <v>5841206000</v>
      </c>
      <c r="I16" s="58">
        <f t="shared" si="2"/>
        <v>35076608774</v>
      </c>
      <c r="J16" s="55">
        <f t="shared" si="2"/>
        <v>0</v>
      </c>
      <c r="K16" s="45">
        <f t="shared" si="2"/>
        <v>40917814774</v>
      </c>
      <c r="L16" s="45">
        <f t="shared" si="2"/>
        <v>40917814774</v>
      </c>
      <c r="M16" s="46">
        <f t="shared" si="2"/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5:9" ht="15">
      <c r="E17" s="40"/>
      <c r="F17" s="53"/>
      <c r="G17" s="40"/>
      <c r="H17" s="54"/>
      <c r="I17" s="40"/>
    </row>
    <row r="18" spans="1:9" ht="15.75">
      <c r="A18" s="63" t="s">
        <v>6</v>
      </c>
      <c r="B18" s="64"/>
      <c r="C18" s="64"/>
      <c r="D18" s="64"/>
      <c r="E18" s="40"/>
      <c r="F18" s="40"/>
      <c r="G18" s="40"/>
      <c r="H18" s="54"/>
      <c r="I18" s="40"/>
    </row>
    <row r="19" spans="1:10" ht="15.75">
      <c r="A19" s="66" t="s">
        <v>7</v>
      </c>
      <c r="B19" s="67"/>
      <c r="C19" s="67"/>
      <c r="D19" s="67"/>
      <c r="E19" s="40"/>
      <c r="F19" s="40"/>
      <c r="G19" s="40"/>
      <c r="H19" s="40"/>
      <c r="I19" s="40"/>
      <c r="J19" s="40"/>
    </row>
    <row r="20" spans="1:10" ht="12.75">
      <c r="A20" s="92" t="s">
        <v>5</v>
      </c>
      <c r="B20" s="93"/>
      <c r="C20" s="93"/>
      <c r="D20" s="93"/>
      <c r="E20" s="80"/>
      <c r="F20" s="80"/>
      <c r="G20" s="80"/>
      <c r="H20" s="80"/>
      <c r="I20" s="80"/>
      <c r="J20" s="40"/>
    </row>
    <row r="21" spans="3:10" ht="14.25">
      <c r="C21" s="1"/>
      <c r="D21" s="35"/>
      <c r="E21" s="47"/>
      <c r="F21" s="41"/>
      <c r="G21" s="41"/>
      <c r="H21" s="41"/>
      <c r="I21" s="41"/>
      <c r="J21" s="40"/>
    </row>
    <row r="22" spans="5:10" ht="12.75">
      <c r="E22" s="48"/>
      <c r="F22" s="42"/>
      <c r="G22" s="42"/>
      <c r="H22" s="42"/>
      <c r="I22" s="42"/>
      <c r="J22" s="40"/>
    </row>
    <row r="23" spans="5:10" ht="12.75">
      <c r="E23" s="48"/>
      <c r="F23" s="39"/>
      <c r="G23" s="39"/>
      <c r="H23" s="39"/>
      <c r="I23" s="43"/>
      <c r="J23" s="40"/>
    </row>
    <row r="24" spans="3:10" ht="12.75">
      <c r="C24" s="50"/>
      <c r="E24" s="48"/>
      <c r="F24" s="39"/>
      <c r="G24" s="39"/>
      <c r="H24" s="39"/>
      <c r="I24" s="43"/>
      <c r="J24" s="40"/>
    </row>
    <row r="25" spans="3:10" ht="12.75">
      <c r="C25" s="50"/>
      <c r="E25" s="44"/>
      <c r="F25" s="40"/>
      <c r="G25" s="40"/>
      <c r="H25" s="40"/>
      <c r="I25" s="40"/>
      <c r="J25" s="40"/>
    </row>
    <row r="26" spans="3:10" ht="12.75">
      <c r="C26" s="50"/>
      <c r="E26" s="44"/>
      <c r="F26" s="40"/>
      <c r="G26" s="40"/>
      <c r="H26" s="40"/>
      <c r="I26" s="40"/>
      <c r="J26" s="40"/>
    </row>
    <row r="27" spans="3:5" ht="12.75">
      <c r="C27" s="37"/>
      <c r="E27" s="36"/>
    </row>
    <row r="28" spans="3:5" ht="12.75">
      <c r="C28" s="37"/>
      <c r="E28" s="36"/>
    </row>
  </sheetData>
  <sheetProtection/>
  <mergeCells count="27">
    <mergeCell ref="C24:C26"/>
    <mergeCell ref="I6:J6"/>
    <mergeCell ref="H6:H7"/>
    <mergeCell ref="A18:D18"/>
    <mergeCell ref="A19:D19"/>
    <mergeCell ref="A20:D20"/>
    <mergeCell ref="A16:F16"/>
    <mergeCell ref="D13:D14"/>
    <mergeCell ref="E20:I20"/>
    <mergeCell ref="G5:G7"/>
    <mergeCell ref="A5:A7"/>
    <mergeCell ref="B5:B7"/>
    <mergeCell ref="C5:C7"/>
    <mergeCell ref="D5:E6"/>
    <mergeCell ref="F5:F7"/>
    <mergeCell ref="G10:G12"/>
    <mergeCell ref="H5:K5"/>
    <mergeCell ref="A8:A15"/>
    <mergeCell ref="B8:B15"/>
    <mergeCell ref="C11:C12"/>
    <mergeCell ref="C13:C15"/>
    <mergeCell ref="M5:M7"/>
    <mergeCell ref="L5:L7"/>
    <mergeCell ref="A1:D1"/>
    <mergeCell ref="A2:D2"/>
    <mergeCell ref="A3:D3"/>
    <mergeCell ref="K6:K7"/>
  </mergeCells>
  <printOptions horizontalCentered="1"/>
  <pageMargins left="0.39" right="0.1968503937007874" top="0.984251968503937" bottom="0.31496062992125984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planeacion04</cp:lastModifiedBy>
  <cp:lastPrinted>2008-10-10T07:55:44Z</cp:lastPrinted>
  <dcterms:created xsi:type="dcterms:W3CDTF">2005-09-30T21:17:52Z</dcterms:created>
  <dcterms:modified xsi:type="dcterms:W3CDTF">2008-10-10T07:55:52Z</dcterms:modified>
  <cp:category/>
  <cp:version/>
  <cp:contentType/>
  <cp:contentStatus/>
</cp:coreProperties>
</file>