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951" activeTab="0"/>
  </bookViews>
  <sheets>
    <sheet name="PPR09 Nutrición y afecto" sheetId="1" r:id="rId1"/>
  </sheets>
  <definedNames>
    <definedName name="_xlnm.Print_Titles" localSheetId="0">'PPR09 Nutrición y afecto'!$1:$7</definedName>
  </definedNames>
  <calcPr fullCalcOnLoad="1"/>
</workbook>
</file>

<file path=xl/sharedStrings.xml><?xml version="1.0" encoding="utf-8"?>
<sst xmlns="http://schemas.openxmlformats.org/spreadsheetml/2006/main" count="84" uniqueCount="75">
  <si>
    <t>Nombre Indicador</t>
  </si>
  <si>
    <t xml:space="preserve">Línea de intervención
</t>
  </si>
  <si>
    <t>Objetivo del programa</t>
  </si>
  <si>
    <t>Problema a resolver</t>
  </si>
  <si>
    <t xml:space="preserve">Metas Cuatrienio (2008-2011)
</t>
  </si>
  <si>
    <t>Departamento Nacional de Planeación DNP.</t>
  </si>
  <si>
    <t xml:space="preserve">Presupuesto por Resultados. Municipio de Pasto. </t>
  </si>
  <si>
    <t>Alcaldía de Pasto - Departamento Administrativo de Planeación.</t>
  </si>
  <si>
    <t>Lograr la disminución de la desnutrición y mejorar las condiciones socioafectivas en los niños y niñas de 0 a 6 años en condiciones de pobreza y extrema pobreza. del sector urbano y rural.</t>
  </si>
  <si>
    <t>Se creará 2 nidos nutrir.</t>
  </si>
  <si>
    <t>Nidos nutrir creados</t>
  </si>
  <si>
    <t>Se apoyará a 2000 madres gestantes y lactantes mediante paquete alimentario.</t>
  </si>
  <si>
    <t>Madres gestantes y lactantes apoyadas con paquete alimentario</t>
  </si>
  <si>
    <t>Se beneficiará a 32.000 estudiantes con complemento alimentario a través del programa de restaurantes escolares</t>
  </si>
  <si>
    <t>Estudiantes beneficiados con complemento alimentario.</t>
  </si>
  <si>
    <t>Se vinculará a 200 niños y niñas desescolarizados, en edad escolar, a programas de nutrición y afecto.</t>
  </si>
  <si>
    <t>Niños o niñas desescolarizados, en edad escolar, vinculados a programas de nutrición y afecto.</t>
  </si>
  <si>
    <t xml:space="preserve">Se vinculará al 100% de las familias de los niños y niñas pertenecientes a los centros de recuperación nutricional  (Nidos nutrir) a procesos  solidarios de estimulación adecuada, pedagógicos y de pautas de crianza para el desarrollo integral </t>
  </si>
  <si>
    <t>Porcentaje de las familias de los niños y niñas pertenecientes a los centros de recuperación nutricional  (Nidos nutrir) vinculadas a procesos  solidarios de estimulación adecuada, pedagógicos y de pautas de crianza para el desarrollo integral</t>
  </si>
  <si>
    <t>Se implementará 1 proyecto productivo para la población beneficiada del programa nutrición y afecto.</t>
  </si>
  <si>
    <t>Proyecto productivo  para la población beneficiada del programa Nutrición y afecto implementado</t>
  </si>
  <si>
    <t>Se implementará 2 comedores familiares para la complementación nutricional de las familias que se encuentran en alto índice de vulnerabilidad y/o en situación de desplazamiento que atiendan 1.100 personas</t>
  </si>
  <si>
    <t>Comedores familiares para la complementación nutricional de las familias que se encuentran en alto índice de vulnerabilidad y/o en situación de desplazamiento implementados.</t>
  </si>
  <si>
    <t>Personas que se encuentran en alto índice de vulnerabilidad y/o en situación de desplazamiento atendidas por comedores familiares.</t>
  </si>
  <si>
    <t>Se ofertara al 100% de los niños, niñas y familias pertenecientes al programa de Nidos Nutrir  procesos de estimulación adecuada, socio afectivo y psicosocial.</t>
  </si>
  <si>
    <t>Porcentaje de niños, niñas y familias pertenecientes al programa de Nidos Nutrir vinculados a procesos de estimulación adecuada, socio afectivo y psicosocial.</t>
  </si>
  <si>
    <t>Se vinculará  a procesos de refuerzo escolar, psicoafectivo y ocupacional a 200 niñas, niños y adolescentes en situación de vulneración de derechos y abandono parcial.</t>
  </si>
  <si>
    <t>Niñas, niños y adolescentes en situación de vulneración de derechos y abandono parcial vinculados  a procesos de refuerzo escolar, psicoafectivo y ocupacional.</t>
  </si>
  <si>
    <t>EJE ESTRATEGICO EQUIDAD Y HUMANIDAD</t>
  </si>
  <si>
    <t xml:space="preserve">Fortalecimiento de los NIDOS NUTRIR </t>
  </si>
  <si>
    <t xml:space="preserve">Promoción  y apoyo a la nutrición de gestantes y madres lactantes </t>
  </si>
  <si>
    <t>Vinculación de estudiantes al programa de restaurantes escolares.</t>
  </si>
  <si>
    <t xml:space="preserve">Vinculación de niños y niñas desescolarizados, en edad escolar, a programas de nutrición y afecto.  </t>
  </si>
  <si>
    <t>PROGRAMA  NUTRICION Y AFECTO</t>
  </si>
  <si>
    <t>Alto grado de vulnerabilidad nutricional  y  desequilibrio sociofamiliar en niños, niñas y adolescentes en condición de pobreza  y extrema pobreza</t>
  </si>
  <si>
    <t>Potenciar el  desarrollo integral de los niños, niñas y adolescentes, incluyendo los que se encuentran con dinámica de calle y trabajadores del sector urbano y rural</t>
  </si>
  <si>
    <t>META PROGRAMADA 2009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</si>
  <si>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</si>
  <si>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</si>
  <si>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</si>
  <si>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</si>
  <si>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</si>
  <si>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</si>
  <si>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Meta</t>
  </si>
  <si>
    <t>VALOR</t>
  </si>
  <si>
    <t>NOMBRE FUENTE</t>
  </si>
  <si>
    <t>PRESUPUESTO POR RESULTADOS 2009</t>
  </si>
  <si>
    <t xml:space="preserve">Apoyo a la implementación del Centro de protección y prevención integral SISAYAY. Vigencia 2008. Municipio de Pasto.  </t>
  </si>
  <si>
    <t>Construccion, adecuacion de infraestructura y adquisicion de materiales para el jardin infantil para la atencion integral de primera infancia</t>
  </si>
  <si>
    <t>Se creara un jardin infantil</t>
  </si>
  <si>
    <t>Jardin Infantil Creado.</t>
  </si>
  <si>
    <t>CONPES</t>
  </si>
  <si>
    <t>COSTO POR META</t>
  </si>
  <si>
    <t>Fabio Romero y Gloria Peña - Secretaría de Desarrollo Social.</t>
  </si>
  <si>
    <t>Programa Mundial de Alimentos</t>
  </si>
  <si>
    <t xml:space="preserve"> T  O  T  A  L</t>
  </si>
  <si>
    <t>CONPES/2008</t>
  </si>
  <si>
    <r>
      <t xml:space="preserve">Nutrición y afecto para niños y niñas, del SISBEN I y II,  menores de cinco años, del Municipio de Pasto . </t>
    </r>
    <r>
      <rPr>
        <b/>
        <sz val="12"/>
        <color indexed="10"/>
        <rFont val="Arial"/>
        <family val="2"/>
      </rPr>
      <t>2009520010030</t>
    </r>
  </si>
  <si>
    <r>
      <t>Nutrición y afecto para niños y niñas, del SISBEN I y II,  menores de cinco años, del Municipio de Pasto .</t>
    </r>
    <r>
      <rPr>
        <b/>
        <sz val="12"/>
        <color indexed="10"/>
        <rFont val="Arial"/>
        <family val="2"/>
      </rPr>
      <t xml:space="preserve"> 2009520010030</t>
    </r>
  </si>
  <si>
    <t>Se apoyará la recuperación nutricional del 2000 de niños y niñas entre 1 y 5 años,  mediante paquete alimentario</t>
  </si>
  <si>
    <t>Recuperación nutricional de niños y niñas   entre 1 y  5 años, del SISBEN 1 y 2,  a través de programas  de complemento nutricional.</t>
  </si>
  <si>
    <t>niños y niñas entre 1 y 5 años,  apoyados para su recuperación nutricional mediante paquete alimentario</t>
  </si>
  <si>
    <t>Niños y niñas  entre 1 y  5 años, del SIBEN 1 y 2, con desnutrición aguda y/o global recuperados nutricionalmente.</t>
  </si>
  <si>
    <t xml:space="preserve">Se recuperará a 1.000 niños y niñas  entre 1 y  5 años, del SISBEN 1 y 2, con desnutrición global y/ o aguda. </t>
  </si>
  <si>
    <t>Recuperación de niños y niñas  entre 1 y  5 años, del SISBEN 1 y 2, con desnutrición global y aguda</t>
  </si>
  <si>
    <t>Atención de niños y niñas   entre 1 y  5 años, del SISBEN 1 y 2,  con desnutrición crónica</t>
  </si>
  <si>
    <t>Se atenderá a 200 niños y niñas  entre 1 y  5 años, del SISBEN 1 y 2,  con desnutrición crónica</t>
  </si>
  <si>
    <t>Niños y niñas entre 1 y  5 años, del SIBEN 1 y 2, con desnutrición crónica atendidos.</t>
  </si>
  <si>
    <r>
      <t xml:space="preserve">Apoyo a restaurantes escolares de Instituciones y Centros Educativos del Municipio de Pasto.  </t>
    </r>
    <r>
      <rPr>
        <b/>
        <sz val="12"/>
        <color indexed="10"/>
        <rFont val="Arial"/>
        <family val="2"/>
      </rPr>
      <t>2009520010002</t>
    </r>
  </si>
  <si>
    <r>
      <t xml:space="preserve">Contratación de consultoría para el diseño de centros para la atención integral a la primera infancia del Municipio de Pasto. </t>
    </r>
    <r>
      <rPr>
        <b/>
        <sz val="12"/>
        <color indexed="10"/>
        <rFont val="Arial"/>
        <family val="2"/>
      </rPr>
      <t>2009520010178</t>
    </r>
  </si>
  <si>
    <r>
      <t xml:space="preserve">Apoyo integral a la primera infancia. Municipio de Pasto. </t>
    </r>
    <r>
      <rPr>
        <b/>
        <sz val="12"/>
        <color indexed="10"/>
        <rFont val="Arial"/>
        <family val="2"/>
      </rPr>
      <t>2009520010179</t>
    </r>
  </si>
  <si>
    <r>
      <t xml:space="preserve">Construcción de la sala cuna Guadalupe dirigido a la atención integral de la primera infancia en el corregimiento de Catambuco del Municipio de Pasto. </t>
    </r>
    <r>
      <rPr>
        <b/>
        <sz val="12"/>
        <color indexed="10"/>
        <rFont val="Arial"/>
        <family val="2"/>
      </rPr>
      <t>2009520010226</t>
    </r>
  </si>
  <si>
    <r>
      <t xml:space="preserve">Construcción de un centro de recuperación nutricional Nido Nutrir para la atención integral a la primera infancia en el barrio La Palma. Municipio de Pasto.
</t>
    </r>
    <r>
      <rPr>
        <b/>
        <sz val="12"/>
        <color indexed="10"/>
        <rFont val="Arial"/>
        <family val="2"/>
      </rPr>
      <t>2009520010227</t>
    </r>
    <r>
      <rPr>
        <sz val="12"/>
        <rFont val="Arial"/>
        <family val="2"/>
      </rPr>
      <t xml:space="preserve">
</t>
    </r>
  </si>
  <si>
    <r>
      <t xml:space="preserve">Construcción centro de atención integral para la primera infancia en la institución educativa Heraldo Romero Sánchez. Municipio de Pasto. </t>
    </r>
    <r>
      <rPr>
        <b/>
        <sz val="12"/>
        <color indexed="10"/>
        <rFont val="Arial"/>
        <family val="2"/>
      </rPr>
      <t>2009520010229</t>
    </r>
  </si>
  <si>
    <r>
      <t xml:space="preserve">Ampliación y adecuación de las instalaciones del Jardín Piloto del Barrio Tamasagra para la atención de la primera infancia. Municipio de Pasto. </t>
    </r>
    <r>
      <rPr>
        <b/>
        <sz val="12"/>
        <color indexed="10"/>
        <rFont val="Arial"/>
        <family val="2"/>
      </rPr>
      <t>2009520010230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</si>
</sst>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1"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6" fillId="33" borderId="0" xfId="53" applyFont="1" applyFill="1" applyBorder="1" applyAlignment="1">
      <alignment vertical="center" wrapText="1"/>
      <protection/>
    </xf>
    <xf numFmtId="0" fontId="3" fillId="0" borderId="0" xfId="53" applyFont="1" applyAlignment="1">
      <alignment wrapText="1"/>
      <protection/>
    </xf>
    <xf numFmtId="0" fontId="7" fillId="0" borderId="0" xfId="53" applyFont="1" applyAlignment="1">
      <alignment wrapText="1"/>
      <protection/>
    </xf>
    <xf numFmtId="0" fontId="6" fillId="33" borderId="0" xfId="53" applyFont="1" applyFill="1" applyAlignment="1">
      <alignment horizontal="left" vertical="center" wrapText="1"/>
      <protection/>
    </xf>
    <xf numFmtId="0" fontId="7" fillId="33" borderId="0" xfId="53" applyFont="1" applyFill="1" applyAlignment="1">
      <alignment vertical="center" wrapText="1"/>
      <protection/>
    </xf>
    <xf numFmtId="0" fontId="3" fillId="33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horizontal="center" vertical="center" wrapText="1"/>
      <protection/>
    </xf>
    <xf numFmtId="3" fontId="3" fillId="0" borderId="10" xfId="53" applyNumberFormat="1" applyFont="1" applyBorder="1" applyAlignment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33" borderId="0" xfId="53" applyFont="1" applyFill="1" applyAlignment="1">
      <alignment horizontal="center" vertical="center" wrapText="1"/>
      <protection/>
    </xf>
    <xf numFmtId="4" fontId="3" fillId="0" borderId="10" xfId="0" applyNumberFormat="1" applyFont="1" applyBorder="1" applyAlignment="1">
      <alignment horizontal="justify" vertical="center" wrapText="1"/>
    </xf>
    <xf numFmtId="9" fontId="3" fillId="0" borderId="11" xfId="0" applyNumberFormat="1" applyFont="1" applyBorder="1" applyAlignment="1">
      <alignment horizontal="justify" vertical="center" wrapText="1"/>
    </xf>
    <xf numFmtId="3" fontId="8" fillId="0" borderId="0" xfId="53" applyNumberFormat="1" applyFont="1" applyAlignment="1">
      <alignment wrapText="1"/>
      <protection/>
    </xf>
    <xf numFmtId="3" fontId="0" fillId="0" borderId="0" xfId="53" applyNumberFormat="1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wrapText="1"/>
      <protection/>
    </xf>
    <xf numFmtId="0" fontId="3" fillId="34" borderId="12" xfId="53" applyFont="1" applyFill="1" applyBorder="1" applyAlignment="1">
      <alignment horizontal="center" vertical="center" wrapText="1"/>
      <protection/>
    </xf>
    <xf numFmtId="49" fontId="3" fillId="35" borderId="13" xfId="53" applyNumberFormat="1" applyFont="1" applyFill="1" applyBorder="1" applyAlignment="1">
      <alignment horizontal="center" vertical="center" wrapText="1"/>
      <protection/>
    </xf>
    <xf numFmtId="49" fontId="3" fillId="35" borderId="14" xfId="53" applyNumberFormat="1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1" fontId="3" fillId="0" borderId="11" xfId="0" applyNumberFormat="1" applyFont="1" applyBorder="1" applyAlignment="1">
      <alignment horizontal="center" vertical="center"/>
    </xf>
    <xf numFmtId="3" fontId="3" fillId="0" borderId="11" xfId="53" applyNumberFormat="1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justify" vertical="center" wrapText="1"/>
      <protection/>
    </xf>
    <xf numFmtId="0" fontId="3" fillId="0" borderId="17" xfId="53" applyFont="1" applyBorder="1" applyAlignment="1">
      <alignment horizontal="justify" vertical="center" wrapText="1"/>
      <protection/>
    </xf>
    <xf numFmtId="3" fontId="6" fillId="0" borderId="18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10" fillId="0" borderId="0" xfId="53" applyFont="1" applyAlignment="1">
      <alignment wrapText="1"/>
      <protection/>
    </xf>
    <xf numFmtId="3" fontId="3" fillId="36" borderId="15" xfId="53" applyNumberFormat="1" applyFont="1" applyFill="1" applyBorder="1" applyAlignment="1">
      <alignment horizontal="center" vertical="center" wrapText="1"/>
      <protection/>
    </xf>
    <xf numFmtId="3" fontId="3" fillId="36" borderId="10" xfId="53" applyNumberFormat="1" applyFont="1" applyFill="1" applyBorder="1" applyAlignment="1">
      <alignment horizontal="center" vertical="center" wrapText="1"/>
      <protection/>
    </xf>
    <xf numFmtId="3" fontId="11" fillId="0" borderId="0" xfId="53" applyNumberFormat="1" applyFont="1" applyAlignment="1">
      <alignment wrapText="1"/>
      <protection/>
    </xf>
    <xf numFmtId="4" fontId="3" fillId="0" borderId="20" xfId="0" applyNumberFormat="1" applyFont="1" applyBorder="1" applyAlignment="1">
      <alignment vertical="center" wrapText="1"/>
    </xf>
    <xf numFmtId="3" fontId="3" fillId="0" borderId="12" xfId="53" applyNumberFormat="1" applyFont="1" applyBorder="1" applyAlignment="1">
      <alignment horizontal="center" vertical="center" wrapText="1"/>
      <protection/>
    </xf>
    <xf numFmtId="0" fontId="3" fillId="0" borderId="21" xfId="53" applyFont="1" applyBorder="1" applyAlignment="1">
      <alignment horizontal="justify" vertical="center" wrapText="1"/>
      <protection/>
    </xf>
    <xf numFmtId="9" fontId="3" fillId="0" borderId="10" xfId="0" applyNumberFormat="1" applyFont="1" applyBorder="1" applyAlignment="1">
      <alignment horizontal="justify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6" fillId="38" borderId="23" xfId="0" applyFont="1" applyFill="1" applyBorder="1" applyAlignment="1">
      <alignment horizontal="center" vertical="center"/>
    </xf>
    <xf numFmtId="0" fontId="6" fillId="38" borderId="24" xfId="0" applyFont="1" applyFill="1" applyBorder="1" applyAlignment="1">
      <alignment horizontal="center" vertical="center"/>
    </xf>
    <xf numFmtId="0" fontId="6" fillId="38" borderId="25" xfId="0" applyFont="1" applyFill="1" applyBorder="1" applyAlignment="1">
      <alignment horizontal="center" vertical="center"/>
    </xf>
    <xf numFmtId="0" fontId="9" fillId="39" borderId="23" xfId="0" applyFont="1" applyFill="1" applyBorder="1" applyAlignment="1">
      <alignment horizontal="center" vertical="center"/>
    </xf>
    <xf numFmtId="0" fontId="9" fillId="39" borderId="24" xfId="0" applyFont="1" applyFill="1" applyBorder="1" applyAlignment="1">
      <alignment horizontal="center" vertical="center"/>
    </xf>
    <xf numFmtId="0" fontId="9" fillId="39" borderId="25" xfId="0" applyFont="1" applyFill="1" applyBorder="1" applyAlignment="1">
      <alignment horizontal="center" vertical="center"/>
    </xf>
    <xf numFmtId="9" fontId="3" fillId="0" borderId="12" xfId="0" applyNumberFormat="1" applyFont="1" applyBorder="1" applyAlignment="1">
      <alignment horizontal="justify" vertical="center" wrapText="1"/>
    </xf>
    <xf numFmtId="9" fontId="3" fillId="0" borderId="20" xfId="0" applyNumberFormat="1" applyFont="1" applyBorder="1" applyAlignment="1">
      <alignment horizontal="justify" vertical="center" wrapText="1"/>
    </xf>
    <xf numFmtId="9" fontId="3" fillId="0" borderId="26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9" fontId="3" fillId="0" borderId="12" xfId="0" applyNumberFormat="1" applyFont="1" applyBorder="1" applyAlignment="1">
      <alignment horizontal="center" vertical="center"/>
    </xf>
    <xf numFmtId="9" fontId="3" fillId="0" borderId="20" xfId="0" applyNumberFormat="1" applyFont="1" applyBorder="1" applyAlignment="1">
      <alignment horizontal="center" vertical="center"/>
    </xf>
    <xf numFmtId="9" fontId="3" fillId="0" borderId="26" xfId="0" applyNumberFormat="1" applyFont="1" applyBorder="1" applyAlignment="1">
      <alignment horizontal="center" vertical="center"/>
    </xf>
    <xf numFmtId="0" fontId="6" fillId="40" borderId="15" xfId="53" applyFont="1" applyFill="1" applyBorder="1" applyAlignment="1">
      <alignment horizontal="center" vertical="center" wrapText="1"/>
      <protection/>
    </xf>
    <xf numFmtId="0" fontId="6" fillId="40" borderId="10" xfId="53" applyFont="1" applyFill="1" applyBorder="1" applyAlignment="1">
      <alignment horizontal="center" vertical="center" wrapText="1"/>
      <protection/>
    </xf>
    <xf numFmtId="0" fontId="6" fillId="40" borderId="12" xfId="53" applyFont="1" applyFill="1" applyBorder="1" applyAlignment="1">
      <alignment horizontal="center" vertical="center" wrapText="1"/>
      <protection/>
    </xf>
    <xf numFmtId="0" fontId="6" fillId="40" borderId="27" xfId="53" applyFont="1" applyFill="1" applyBorder="1" applyAlignment="1">
      <alignment horizontal="center" vertical="center" wrapText="1"/>
      <protection/>
    </xf>
    <xf numFmtId="0" fontId="6" fillId="40" borderId="28" xfId="53" applyFont="1" applyFill="1" applyBorder="1" applyAlignment="1">
      <alignment horizontal="center" vertical="center" wrapText="1"/>
      <protection/>
    </xf>
    <xf numFmtId="0" fontId="6" fillId="39" borderId="23" xfId="0" applyFont="1" applyFill="1" applyBorder="1" applyAlignment="1">
      <alignment horizontal="center" vertical="center"/>
    </xf>
    <xf numFmtId="0" fontId="6" fillId="39" borderId="24" xfId="0" applyFont="1" applyFill="1" applyBorder="1" applyAlignment="1">
      <alignment horizontal="center" vertical="center"/>
    </xf>
    <xf numFmtId="0" fontId="6" fillId="39" borderId="25" xfId="0" applyFont="1" applyFill="1" applyBorder="1" applyAlignment="1">
      <alignment horizontal="center" vertical="center"/>
    </xf>
    <xf numFmtId="0" fontId="3" fillId="34" borderId="29" xfId="53" applyFont="1" applyFill="1" applyBorder="1" applyAlignment="1">
      <alignment horizontal="center" vertical="center" wrapText="1"/>
      <protection/>
    </xf>
    <xf numFmtId="0" fontId="3" fillId="34" borderId="30" xfId="53" applyFont="1" applyFill="1" applyBorder="1" applyAlignment="1">
      <alignment horizontal="center" vertical="center" wrapText="1"/>
      <protection/>
    </xf>
    <xf numFmtId="0" fontId="3" fillId="34" borderId="31" xfId="53" applyFont="1" applyFill="1" applyBorder="1" applyAlignment="1">
      <alignment horizontal="center" vertical="center" wrapText="1"/>
      <protection/>
    </xf>
    <xf numFmtId="0" fontId="3" fillId="34" borderId="32" xfId="53" applyFont="1" applyFill="1" applyBorder="1" applyAlignment="1">
      <alignment horizontal="center" vertical="center" wrapText="1"/>
      <protection/>
    </xf>
    <xf numFmtId="49" fontId="3" fillId="35" borderId="15" xfId="53" applyNumberFormat="1" applyFont="1" applyFill="1" applyBorder="1" applyAlignment="1">
      <alignment horizontal="center" vertical="center" wrapText="1"/>
      <protection/>
    </xf>
    <xf numFmtId="49" fontId="3" fillId="35" borderId="10" xfId="53" applyNumberFormat="1" applyFont="1" applyFill="1" applyBorder="1" applyAlignment="1">
      <alignment horizontal="center" vertical="center" wrapText="1"/>
      <protection/>
    </xf>
    <xf numFmtId="49" fontId="3" fillId="35" borderId="12" xfId="53" applyNumberFormat="1" applyFont="1" applyFill="1" applyBorder="1" applyAlignment="1">
      <alignment horizontal="center" vertical="center" wrapText="1"/>
      <protection/>
    </xf>
    <xf numFmtId="0" fontId="3" fillId="35" borderId="33" xfId="53" applyFont="1" applyFill="1" applyBorder="1" applyAlignment="1">
      <alignment horizontal="center" vertical="center" wrapText="1"/>
      <protection/>
    </xf>
    <xf numFmtId="0" fontId="3" fillId="35" borderId="16" xfId="53" applyFont="1" applyFill="1" applyBorder="1" applyAlignment="1">
      <alignment horizontal="center" vertical="center" wrapText="1"/>
      <protection/>
    </xf>
    <xf numFmtId="0" fontId="3" fillId="35" borderId="21" xfId="53" applyFont="1" applyFill="1" applyBorder="1" applyAlignment="1">
      <alignment horizontal="center" vertical="center" wrapText="1"/>
      <protection/>
    </xf>
    <xf numFmtId="49" fontId="3" fillId="35" borderId="24" xfId="53" applyNumberFormat="1" applyFont="1" applyFill="1" applyBorder="1" applyAlignment="1">
      <alignment horizontal="center" vertical="center" wrapText="1"/>
      <protection/>
    </xf>
    <xf numFmtId="0" fontId="3" fillId="35" borderId="15" xfId="53" applyFont="1" applyFill="1" applyBorder="1" applyAlignment="1">
      <alignment horizontal="center" vertical="center" wrapText="1"/>
      <protection/>
    </xf>
    <xf numFmtId="0" fontId="3" fillId="35" borderId="10" xfId="53" applyFont="1" applyFill="1" applyBorder="1" applyAlignment="1">
      <alignment horizontal="center" vertical="center" wrapText="1"/>
      <protection/>
    </xf>
    <xf numFmtId="0" fontId="3" fillId="35" borderId="12" xfId="53" applyFont="1" applyFill="1" applyBorder="1" applyAlignment="1">
      <alignment horizontal="center" vertical="center" wrapText="1"/>
      <protection/>
    </xf>
    <xf numFmtId="0" fontId="3" fillId="0" borderId="33" xfId="53" applyFont="1" applyBorder="1" applyAlignment="1">
      <alignment horizontal="justify" vertical="center" wrapText="1"/>
      <protection/>
    </xf>
    <xf numFmtId="0" fontId="3" fillId="0" borderId="16" xfId="53" applyFont="1" applyBorder="1" applyAlignment="1">
      <alignment horizontal="justify" vertical="center" wrapText="1"/>
      <protection/>
    </xf>
    <xf numFmtId="0" fontId="6" fillId="0" borderId="34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7" fillId="0" borderId="0" xfId="53" applyFont="1" applyAlignment="1">
      <alignment horizontal="left" wrapText="1"/>
      <protection/>
    </xf>
    <xf numFmtId="0" fontId="3" fillId="0" borderId="35" xfId="53" applyFont="1" applyBorder="1" applyAlignment="1">
      <alignment horizontal="justify" vertical="center" wrapText="1"/>
      <protection/>
    </xf>
    <xf numFmtId="0" fontId="3" fillId="0" borderId="36" xfId="53" applyFont="1" applyBorder="1" applyAlignment="1">
      <alignment horizontal="justify" vertical="center" wrapText="1"/>
      <protection/>
    </xf>
    <xf numFmtId="0" fontId="3" fillId="0" borderId="37" xfId="53" applyFont="1" applyBorder="1" applyAlignment="1">
      <alignment horizontal="justify" vertical="center" wrapText="1"/>
      <protection/>
    </xf>
    <xf numFmtId="0" fontId="3" fillId="0" borderId="38" xfId="53" applyFont="1" applyBorder="1" applyAlignment="1">
      <alignment horizontal="justify" vertical="center" wrapText="1"/>
      <protection/>
    </xf>
    <xf numFmtId="0" fontId="3" fillId="0" borderId="10" xfId="53" applyFont="1" applyBorder="1" applyAlignment="1">
      <alignment horizontal="justify" vertical="center" wrapText="1"/>
      <protection/>
    </xf>
    <xf numFmtId="0" fontId="3" fillId="0" borderId="12" xfId="53" applyFont="1" applyBorder="1" applyAlignment="1">
      <alignment horizontal="justify" vertical="center" wrapText="1"/>
      <protection/>
    </xf>
    <xf numFmtId="0" fontId="3" fillId="0" borderId="11" xfId="53" applyFont="1" applyBorder="1" applyAlignment="1">
      <alignment horizontal="justify" vertical="center" wrapText="1"/>
      <protection/>
    </xf>
    <xf numFmtId="0" fontId="3" fillId="0" borderId="15" xfId="53" applyFont="1" applyBorder="1" applyAlignment="1">
      <alignment horizontal="justify" vertical="center" wrapText="1"/>
      <protection/>
    </xf>
    <xf numFmtId="4" fontId="3" fillId="0" borderId="39" xfId="0" applyNumberFormat="1" applyFont="1" applyBorder="1" applyAlignment="1">
      <alignment horizontal="justify" vertical="center" wrapText="1"/>
    </xf>
    <xf numFmtId="4" fontId="3" fillId="0" borderId="20" xfId="0" applyNumberFormat="1" applyFont="1" applyBorder="1" applyAlignment="1">
      <alignment horizontal="justify" vertical="center" wrapText="1"/>
    </xf>
    <xf numFmtId="4" fontId="3" fillId="0" borderId="26" xfId="0" applyNumberFormat="1" applyFont="1" applyBorder="1" applyAlignment="1">
      <alignment horizontal="justify" vertical="center" wrapText="1"/>
    </xf>
    <xf numFmtId="0" fontId="3" fillId="0" borderId="40" xfId="53" applyFont="1" applyBorder="1" applyAlignment="1">
      <alignment horizontal="justify" vertical="center" wrapText="1"/>
      <protection/>
    </xf>
    <xf numFmtId="0" fontId="3" fillId="0" borderId="26" xfId="53" applyFont="1" applyBorder="1" applyAlignment="1">
      <alignment horizontal="justify" vertical="center" wrapText="1"/>
      <protection/>
    </xf>
    <xf numFmtId="0" fontId="3" fillId="0" borderId="41" xfId="53" applyFont="1" applyBorder="1" applyAlignment="1">
      <alignment horizontal="justify" vertical="center" wrapText="1"/>
      <protection/>
    </xf>
    <xf numFmtId="1" fontId="3" fillId="36" borderId="15" xfId="0" applyNumberFormat="1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Porcentual 3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P33"/>
  <sheetViews>
    <sheetView tabSelected="1" zoomScale="55" zoomScaleNormal="55" zoomScalePageLayoutView="0" workbookViewId="0" topLeftCell="A1">
      <selection activeCell="H10" sqref="H10"/>
    </sheetView>
  </sheetViews>
  <sheetFormatPr defaultColWidth="11.421875" defaultRowHeight="12.75"/>
  <cols>
    <col min="1" max="1" width="19.8515625" style="8" customWidth="1"/>
    <col min="2" max="2" width="23.421875" style="8" customWidth="1"/>
    <col min="3" max="3" width="27.421875" style="8" customWidth="1"/>
    <col min="4" max="4" width="23.28125" style="8" customWidth="1"/>
    <col min="5" max="5" width="23.57421875" style="8" customWidth="1"/>
    <col min="6" max="6" width="12.8515625" style="8" customWidth="1"/>
    <col min="7" max="7" width="36.57421875" style="8" customWidth="1"/>
    <col min="8" max="8" width="24.7109375" style="8" customWidth="1"/>
    <col min="9" max="9" width="19.421875" style="8" bestFit="1" customWidth="1"/>
    <col min="10" max="10" width="17.7109375" style="8" customWidth="1"/>
    <col min="11" max="11" width="19.421875" style="8" customWidth="1"/>
    <col min="12" max="12" width="20.28125" style="8" customWidth="1"/>
    <col min="13" max="13" width="21.421875" style="8" customWidth="1"/>
    <col min="14" max="16384" width="11.421875" style="8" customWidth="1"/>
  </cols>
  <sheetData>
    <row r="1" spans="1:13" ht="15.75">
      <c r="A1" s="41" t="s">
        <v>46</v>
      </c>
      <c r="B1" s="42"/>
      <c r="C1" s="42"/>
      <c r="D1" s="43"/>
      <c r="E1" s="6"/>
      <c r="F1" s="6"/>
      <c r="G1" s="6"/>
      <c r="H1" s="7"/>
      <c r="I1" s="7"/>
      <c r="J1" s="7"/>
      <c r="K1" s="7"/>
      <c r="L1" s="7"/>
      <c r="M1" s="7"/>
    </row>
    <row r="2" spans="1:68" s="10" customFormat="1" ht="15.75">
      <c r="A2" s="44" t="s">
        <v>28</v>
      </c>
      <c r="B2" s="45"/>
      <c r="C2" s="45"/>
      <c r="D2" s="46"/>
      <c r="E2" s="9"/>
      <c r="F2" s="9"/>
      <c r="G2" s="9"/>
      <c r="H2" s="7"/>
      <c r="I2" s="7"/>
      <c r="J2" s="7"/>
      <c r="K2" s="7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</row>
    <row r="3" spans="1:68" s="10" customFormat="1" ht="15.75">
      <c r="A3" s="62" t="s">
        <v>33</v>
      </c>
      <c r="B3" s="63"/>
      <c r="C3" s="63"/>
      <c r="D3" s="64"/>
      <c r="E3" s="11"/>
      <c r="F3" s="11"/>
      <c r="G3" s="11"/>
      <c r="H3" s="7"/>
      <c r="I3" s="7"/>
      <c r="J3" s="7"/>
      <c r="K3" s="7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</row>
    <row r="4" spans="1:68" s="10" customFormat="1" ht="16.5" thickBot="1">
      <c r="A4" s="11"/>
      <c r="B4" s="11"/>
      <c r="C4" s="9"/>
      <c r="D4" s="9"/>
      <c r="E4" s="9"/>
      <c r="F4" s="9"/>
      <c r="G4" s="11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</row>
    <row r="5" spans="1:68" s="12" customFormat="1" ht="15">
      <c r="A5" s="60" t="s">
        <v>3</v>
      </c>
      <c r="B5" s="57" t="s">
        <v>2</v>
      </c>
      <c r="C5" s="57" t="s">
        <v>1</v>
      </c>
      <c r="D5" s="65" t="s">
        <v>4</v>
      </c>
      <c r="E5" s="66"/>
      <c r="F5" s="69" t="s">
        <v>36</v>
      </c>
      <c r="G5" s="69" t="s">
        <v>37</v>
      </c>
      <c r="H5" s="69" t="s">
        <v>38</v>
      </c>
      <c r="I5" s="69"/>
      <c r="J5" s="69"/>
      <c r="K5" s="69"/>
      <c r="L5" s="76" t="s">
        <v>52</v>
      </c>
      <c r="M5" s="72" t="s">
        <v>39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68" s="12" customFormat="1" ht="15">
      <c r="A6" s="61"/>
      <c r="B6" s="58"/>
      <c r="C6" s="59"/>
      <c r="D6" s="67"/>
      <c r="E6" s="68"/>
      <c r="F6" s="70"/>
      <c r="G6" s="70"/>
      <c r="H6" s="70" t="s">
        <v>40</v>
      </c>
      <c r="I6" s="75" t="s">
        <v>41</v>
      </c>
      <c r="J6" s="75"/>
      <c r="K6" s="70" t="s">
        <v>42</v>
      </c>
      <c r="L6" s="77"/>
      <c r="M6" s="73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</row>
    <row r="7" spans="1:68" s="12" customFormat="1" ht="30.75" thickBot="1">
      <c r="A7" s="61"/>
      <c r="B7" s="59"/>
      <c r="C7" s="59"/>
      <c r="D7" s="21" t="s">
        <v>43</v>
      </c>
      <c r="E7" s="21" t="s">
        <v>0</v>
      </c>
      <c r="F7" s="71"/>
      <c r="G7" s="71"/>
      <c r="H7" s="71"/>
      <c r="I7" s="22" t="s">
        <v>44</v>
      </c>
      <c r="J7" s="23" t="s">
        <v>45</v>
      </c>
      <c r="K7" s="71"/>
      <c r="L7" s="78"/>
      <c r="M7" s="74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</row>
    <row r="8" spans="1:68" s="15" customFormat="1" ht="99" customHeight="1">
      <c r="A8" s="84" t="s">
        <v>34</v>
      </c>
      <c r="B8" s="91" t="s">
        <v>8</v>
      </c>
      <c r="C8" s="100" t="s">
        <v>29</v>
      </c>
      <c r="D8" s="100" t="s">
        <v>9</v>
      </c>
      <c r="E8" s="100" t="s">
        <v>10</v>
      </c>
      <c r="F8" s="98">
        <v>1</v>
      </c>
      <c r="G8" s="24" t="s">
        <v>73</v>
      </c>
      <c r="H8" s="34">
        <v>312275283.66</v>
      </c>
      <c r="I8" s="34"/>
      <c r="J8" s="34" t="s">
        <v>51</v>
      </c>
      <c r="K8" s="34">
        <f>I8+H8</f>
        <v>312275283.66</v>
      </c>
      <c r="L8" s="34">
        <f>K8</f>
        <v>312275283.66</v>
      </c>
      <c r="M8" s="79" t="s">
        <v>53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</row>
    <row r="9" spans="1:68" s="15" customFormat="1" ht="90.75">
      <c r="A9" s="95"/>
      <c r="B9" s="96"/>
      <c r="C9" s="53"/>
      <c r="D9" s="53"/>
      <c r="E9" s="53"/>
      <c r="F9" s="99"/>
      <c r="G9" s="4" t="s">
        <v>74</v>
      </c>
      <c r="H9" s="35">
        <v>319049031</v>
      </c>
      <c r="I9" s="35"/>
      <c r="J9" s="35" t="s">
        <v>51</v>
      </c>
      <c r="K9" s="35">
        <f>I9+H9</f>
        <v>319049031</v>
      </c>
      <c r="L9" s="35">
        <f>K9</f>
        <v>319049031</v>
      </c>
      <c r="M9" s="97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</row>
    <row r="10" spans="1:68" s="15" customFormat="1" ht="120.75" thickBot="1">
      <c r="A10" s="85"/>
      <c r="B10" s="88"/>
      <c r="C10" s="4" t="s">
        <v>48</v>
      </c>
      <c r="D10" s="4" t="s">
        <v>49</v>
      </c>
      <c r="E10" s="4" t="s">
        <v>50</v>
      </c>
      <c r="F10" s="1">
        <v>1</v>
      </c>
      <c r="G10" s="37"/>
      <c r="H10" s="13"/>
      <c r="I10" s="13">
        <f>1080000000</f>
        <v>1080000000</v>
      </c>
      <c r="J10" s="13" t="s">
        <v>56</v>
      </c>
      <c r="K10" s="13">
        <f>I10+H10</f>
        <v>1080000000</v>
      </c>
      <c r="L10" s="13">
        <f>K10</f>
        <v>1080000000</v>
      </c>
      <c r="M10" s="80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</row>
    <row r="11" spans="1:68" s="15" customFormat="1" ht="105">
      <c r="A11" s="85"/>
      <c r="B11" s="88"/>
      <c r="C11" s="5" t="s">
        <v>60</v>
      </c>
      <c r="D11" s="4" t="s">
        <v>59</v>
      </c>
      <c r="E11" s="4" t="s">
        <v>61</v>
      </c>
      <c r="F11" s="2">
        <v>500</v>
      </c>
      <c r="G11" s="92" t="s">
        <v>57</v>
      </c>
      <c r="H11" s="13">
        <v>10000000</v>
      </c>
      <c r="I11" s="13">
        <v>10000000</v>
      </c>
      <c r="J11" s="13" t="s">
        <v>54</v>
      </c>
      <c r="K11" s="13">
        <f aca="true" t="shared" si="0" ref="K11:K26">I11+H11</f>
        <v>20000000</v>
      </c>
      <c r="L11" s="13">
        <f aca="true" t="shared" si="1" ref="L11:L26">K11</f>
        <v>20000000</v>
      </c>
      <c r="M11" s="80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</row>
    <row r="12" spans="1:68" s="15" customFormat="1" ht="105">
      <c r="A12" s="85"/>
      <c r="B12" s="88"/>
      <c r="C12" s="5" t="s">
        <v>64</v>
      </c>
      <c r="D12" s="4" t="s">
        <v>63</v>
      </c>
      <c r="E12" s="4" t="s">
        <v>62</v>
      </c>
      <c r="F12" s="2">
        <v>240</v>
      </c>
      <c r="G12" s="93"/>
      <c r="H12" s="13">
        <v>300000000</v>
      </c>
      <c r="I12" s="13"/>
      <c r="J12" s="13"/>
      <c r="K12" s="13">
        <f t="shared" si="0"/>
        <v>300000000</v>
      </c>
      <c r="L12" s="13">
        <f t="shared" si="1"/>
        <v>300000000</v>
      </c>
      <c r="M12" s="8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</row>
    <row r="13" spans="1:68" s="15" customFormat="1" ht="75">
      <c r="A13" s="85"/>
      <c r="B13" s="88"/>
      <c r="C13" s="5" t="s">
        <v>65</v>
      </c>
      <c r="D13" s="4" t="s">
        <v>66</v>
      </c>
      <c r="E13" s="4" t="s">
        <v>67</v>
      </c>
      <c r="F13" s="2">
        <v>50</v>
      </c>
      <c r="G13" s="93"/>
      <c r="H13" s="13">
        <v>70000000</v>
      </c>
      <c r="I13" s="13"/>
      <c r="J13" s="13"/>
      <c r="K13" s="13">
        <f t="shared" si="0"/>
        <v>70000000</v>
      </c>
      <c r="L13" s="13">
        <f t="shared" si="1"/>
        <v>70000000</v>
      </c>
      <c r="M13" s="80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</row>
    <row r="14" spans="1:68" s="15" customFormat="1" ht="60">
      <c r="A14" s="85"/>
      <c r="B14" s="88"/>
      <c r="C14" s="5" t="s">
        <v>30</v>
      </c>
      <c r="D14" s="4" t="s">
        <v>11</v>
      </c>
      <c r="E14" s="4" t="s">
        <v>12</v>
      </c>
      <c r="F14" s="2">
        <v>500</v>
      </c>
      <c r="G14" s="94"/>
      <c r="H14" s="13">
        <v>10000000</v>
      </c>
      <c r="I14" s="13">
        <v>10000000</v>
      </c>
      <c r="J14" s="13" t="s">
        <v>54</v>
      </c>
      <c r="K14" s="13">
        <f t="shared" si="0"/>
        <v>20000000</v>
      </c>
      <c r="L14" s="13">
        <f t="shared" si="1"/>
        <v>20000000</v>
      </c>
      <c r="M14" s="80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</row>
    <row r="15" spans="1:68" s="15" customFormat="1" ht="105">
      <c r="A15" s="85"/>
      <c r="B15" s="88"/>
      <c r="C15" s="4" t="s">
        <v>31</v>
      </c>
      <c r="D15" s="4" t="s">
        <v>13</v>
      </c>
      <c r="E15" s="4" t="s">
        <v>14</v>
      </c>
      <c r="F15" s="2">
        <v>8000</v>
      </c>
      <c r="G15" s="16" t="s">
        <v>68</v>
      </c>
      <c r="H15" s="13">
        <v>529991280</v>
      </c>
      <c r="I15" s="13"/>
      <c r="J15" s="13"/>
      <c r="K15" s="13">
        <f t="shared" si="0"/>
        <v>529991280</v>
      </c>
      <c r="L15" s="13">
        <f t="shared" si="1"/>
        <v>529991280</v>
      </c>
      <c r="M15" s="28" t="s">
        <v>53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</row>
    <row r="16" spans="1:68" s="15" customFormat="1" ht="90">
      <c r="A16" s="85"/>
      <c r="B16" s="88"/>
      <c r="C16" s="4" t="s">
        <v>32</v>
      </c>
      <c r="D16" s="4" t="s">
        <v>15</v>
      </c>
      <c r="E16" s="4" t="s">
        <v>16</v>
      </c>
      <c r="F16" s="2">
        <v>50</v>
      </c>
      <c r="G16" s="50" t="s">
        <v>58</v>
      </c>
      <c r="H16" s="13">
        <v>20000000</v>
      </c>
      <c r="I16" s="13"/>
      <c r="J16" s="13"/>
      <c r="K16" s="13">
        <f t="shared" si="0"/>
        <v>20000000</v>
      </c>
      <c r="L16" s="13">
        <f t="shared" si="1"/>
        <v>20000000</v>
      </c>
      <c r="M16" s="80" t="s">
        <v>53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</row>
    <row r="17" spans="1:68" s="15" customFormat="1" ht="225">
      <c r="A17" s="85"/>
      <c r="B17" s="88" t="s">
        <v>35</v>
      </c>
      <c r="C17" s="4" t="s">
        <v>17</v>
      </c>
      <c r="D17" s="4" t="s">
        <v>17</v>
      </c>
      <c r="E17" s="4" t="s">
        <v>18</v>
      </c>
      <c r="F17" s="3">
        <v>1</v>
      </c>
      <c r="G17" s="51"/>
      <c r="H17" s="13">
        <v>80000000</v>
      </c>
      <c r="I17" s="13"/>
      <c r="J17" s="13"/>
      <c r="K17" s="13">
        <f t="shared" si="0"/>
        <v>80000000</v>
      </c>
      <c r="L17" s="13">
        <f t="shared" si="1"/>
        <v>80000000</v>
      </c>
      <c r="M17" s="80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</row>
    <row r="18" spans="1:68" s="15" customFormat="1" ht="90">
      <c r="A18" s="85"/>
      <c r="B18" s="88"/>
      <c r="C18" s="4" t="s">
        <v>19</v>
      </c>
      <c r="D18" s="4" t="s">
        <v>19</v>
      </c>
      <c r="E18" s="4" t="s">
        <v>20</v>
      </c>
      <c r="F18" s="1">
        <v>1</v>
      </c>
      <c r="G18" s="51"/>
      <c r="H18" s="13">
        <v>10000000</v>
      </c>
      <c r="I18" s="13"/>
      <c r="J18" s="13"/>
      <c r="K18" s="13">
        <f t="shared" si="0"/>
        <v>10000000</v>
      </c>
      <c r="L18" s="13">
        <f t="shared" si="1"/>
        <v>10000000</v>
      </c>
      <c r="M18" s="80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</row>
    <row r="19" spans="1:68" s="15" customFormat="1" ht="165">
      <c r="A19" s="85"/>
      <c r="B19" s="88"/>
      <c r="C19" s="53" t="s">
        <v>21</v>
      </c>
      <c r="D19" s="53" t="s">
        <v>21</v>
      </c>
      <c r="E19" s="4" t="s">
        <v>22</v>
      </c>
      <c r="F19" s="1">
        <v>2</v>
      </c>
      <c r="G19" s="51"/>
      <c r="H19" s="13">
        <v>20000000</v>
      </c>
      <c r="I19" s="13"/>
      <c r="J19" s="13"/>
      <c r="K19" s="13">
        <f t="shared" si="0"/>
        <v>20000000</v>
      </c>
      <c r="L19" s="13">
        <f t="shared" si="1"/>
        <v>20000000</v>
      </c>
      <c r="M19" s="80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</row>
    <row r="20" spans="1:68" s="15" customFormat="1" ht="135">
      <c r="A20" s="85"/>
      <c r="B20" s="88"/>
      <c r="C20" s="53"/>
      <c r="D20" s="53"/>
      <c r="E20" s="4" t="s">
        <v>23</v>
      </c>
      <c r="F20" s="1">
        <v>300</v>
      </c>
      <c r="G20" s="51"/>
      <c r="H20" s="13">
        <v>10000000</v>
      </c>
      <c r="I20" s="13"/>
      <c r="J20" s="13"/>
      <c r="K20" s="13">
        <f t="shared" si="0"/>
        <v>10000000</v>
      </c>
      <c r="L20" s="13">
        <f t="shared" si="1"/>
        <v>10000000</v>
      </c>
      <c r="M20" s="80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</row>
    <row r="21" spans="1:68" s="15" customFormat="1" ht="48.75" customHeight="1">
      <c r="A21" s="85"/>
      <c r="B21" s="88"/>
      <c r="C21" s="53" t="s">
        <v>24</v>
      </c>
      <c r="D21" s="53" t="s">
        <v>24</v>
      </c>
      <c r="E21" s="53" t="s">
        <v>25</v>
      </c>
      <c r="F21" s="54">
        <v>1</v>
      </c>
      <c r="G21" s="52"/>
      <c r="H21" s="13">
        <v>80000000</v>
      </c>
      <c r="I21" s="13"/>
      <c r="J21" s="13"/>
      <c r="K21" s="13">
        <f t="shared" si="0"/>
        <v>80000000</v>
      </c>
      <c r="L21" s="13">
        <f t="shared" si="1"/>
        <v>80000000</v>
      </c>
      <c r="M21" s="8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</row>
    <row r="22" spans="1:68" s="15" customFormat="1" ht="45.75">
      <c r="A22" s="86"/>
      <c r="B22" s="89"/>
      <c r="C22" s="53"/>
      <c r="D22" s="53"/>
      <c r="E22" s="53"/>
      <c r="F22" s="55"/>
      <c r="G22" s="40" t="s">
        <v>70</v>
      </c>
      <c r="H22" s="38">
        <v>2197621564</v>
      </c>
      <c r="I22" s="38"/>
      <c r="J22" s="38"/>
      <c r="K22" s="38">
        <f>I22+H22</f>
        <v>2197621564</v>
      </c>
      <c r="L22" s="38">
        <f t="shared" si="1"/>
        <v>2197621564</v>
      </c>
      <c r="M22" s="39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</row>
    <row r="23" spans="1:68" s="15" customFormat="1" ht="90.75">
      <c r="A23" s="86"/>
      <c r="B23" s="89"/>
      <c r="C23" s="53"/>
      <c r="D23" s="53"/>
      <c r="E23" s="53"/>
      <c r="F23" s="55"/>
      <c r="G23" s="40" t="s">
        <v>71</v>
      </c>
      <c r="H23" s="38">
        <v>93607566.01</v>
      </c>
      <c r="I23" s="38"/>
      <c r="J23" s="38"/>
      <c r="K23" s="38">
        <f>I23+H23</f>
        <v>93607566.01</v>
      </c>
      <c r="L23" s="38">
        <f t="shared" si="1"/>
        <v>93607566.01</v>
      </c>
      <c r="M23" s="39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</row>
    <row r="24" spans="1:68" s="15" customFormat="1" ht="106.5">
      <c r="A24" s="86"/>
      <c r="B24" s="89"/>
      <c r="C24" s="53"/>
      <c r="D24" s="53"/>
      <c r="E24" s="53"/>
      <c r="F24" s="55"/>
      <c r="G24" s="40" t="s">
        <v>72</v>
      </c>
      <c r="H24" s="38">
        <v>276789913</v>
      </c>
      <c r="I24" s="38"/>
      <c r="J24" s="38"/>
      <c r="K24" s="38">
        <f>I24+H24</f>
        <v>276789913</v>
      </c>
      <c r="L24" s="38">
        <f>K24</f>
        <v>276789913</v>
      </c>
      <c r="M24" s="39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</row>
    <row r="25" spans="1:68" s="15" customFormat="1" ht="114.75" customHeight="1">
      <c r="A25" s="86"/>
      <c r="B25" s="89"/>
      <c r="C25" s="53"/>
      <c r="D25" s="53"/>
      <c r="E25" s="53"/>
      <c r="F25" s="56"/>
      <c r="G25" s="40" t="s">
        <v>69</v>
      </c>
      <c r="H25" s="38">
        <v>40000000</v>
      </c>
      <c r="I25" s="38"/>
      <c r="J25" s="38"/>
      <c r="K25" s="38">
        <f t="shared" si="0"/>
        <v>40000000</v>
      </c>
      <c r="L25" s="38">
        <f t="shared" si="1"/>
        <v>40000000</v>
      </c>
      <c r="M25" s="39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</row>
    <row r="26" spans="1:13" ht="165.75" thickBot="1">
      <c r="A26" s="87"/>
      <c r="B26" s="90"/>
      <c r="C26" s="25" t="s">
        <v>26</v>
      </c>
      <c r="D26" s="25" t="s">
        <v>26</v>
      </c>
      <c r="E26" s="25" t="s">
        <v>27</v>
      </c>
      <c r="F26" s="26">
        <v>50</v>
      </c>
      <c r="G26" s="17" t="s">
        <v>47</v>
      </c>
      <c r="H26" s="27"/>
      <c r="I26" s="27"/>
      <c r="J26" s="27"/>
      <c r="K26" s="27">
        <f t="shared" si="0"/>
        <v>0</v>
      </c>
      <c r="L26" s="27">
        <f t="shared" si="1"/>
        <v>0</v>
      </c>
      <c r="M26" s="29"/>
    </row>
    <row r="27" spans="1:13" s="33" customFormat="1" ht="16.5" thickBot="1">
      <c r="A27" s="81" t="s">
        <v>55</v>
      </c>
      <c r="B27" s="82"/>
      <c r="C27" s="82"/>
      <c r="D27" s="82"/>
      <c r="E27" s="82"/>
      <c r="F27" s="82"/>
      <c r="G27" s="82"/>
      <c r="H27" s="30">
        <f>SUM(H3:H26)</f>
        <v>4379334637.67</v>
      </c>
      <c r="I27" s="30">
        <f>SUM(I3:I26)</f>
        <v>1100000000</v>
      </c>
      <c r="J27" s="30"/>
      <c r="K27" s="30">
        <f>SUM(K3:K26)</f>
        <v>5479334637.67</v>
      </c>
      <c r="L27" s="31">
        <f>SUM(L3:L26)</f>
        <v>5479334637.67</v>
      </c>
      <c r="M27" s="32"/>
    </row>
    <row r="28" spans="1:13" ht="18">
      <c r="A28" s="7"/>
      <c r="B28" s="7"/>
      <c r="C28" s="7"/>
      <c r="D28" s="7"/>
      <c r="E28" s="7"/>
      <c r="F28" s="7"/>
      <c r="G28" s="7"/>
      <c r="H28" s="36">
        <v>1610000000</v>
      </c>
      <c r="I28" s="18"/>
      <c r="J28" s="18"/>
      <c r="K28" s="18"/>
      <c r="L28" s="18"/>
      <c r="M28" s="7"/>
    </row>
    <row r="29" spans="1:11" ht="18">
      <c r="A29" s="41" t="s">
        <v>6</v>
      </c>
      <c r="B29" s="42"/>
      <c r="C29" s="42"/>
      <c r="D29" s="43"/>
      <c r="H29" s="36">
        <f>H28-H27</f>
        <v>-2769334637.67</v>
      </c>
      <c r="I29" s="83"/>
      <c r="J29" s="83"/>
      <c r="K29" s="83"/>
    </row>
    <row r="30" spans="1:8" ht="15.75">
      <c r="A30" s="44" t="s">
        <v>7</v>
      </c>
      <c r="B30" s="45"/>
      <c r="C30" s="45"/>
      <c r="D30" s="46"/>
      <c r="H30" s="19"/>
    </row>
    <row r="31" spans="1:8" ht="15">
      <c r="A31" s="47" t="s">
        <v>5</v>
      </c>
      <c r="B31" s="48"/>
      <c r="C31" s="48"/>
      <c r="D31" s="49"/>
      <c r="H31" s="19"/>
    </row>
    <row r="32" ht="12.75">
      <c r="H32" s="19"/>
    </row>
    <row r="33" ht="12">
      <c r="H33" s="20"/>
    </row>
  </sheetData>
  <sheetProtection/>
  <mergeCells count="37">
    <mergeCell ref="C8:C9"/>
    <mergeCell ref="D8:D9"/>
    <mergeCell ref="E8:E9"/>
    <mergeCell ref="F8:F9"/>
    <mergeCell ref="M8:M14"/>
    <mergeCell ref="M16:M21"/>
    <mergeCell ref="A27:G27"/>
    <mergeCell ref="I29:K29"/>
    <mergeCell ref="C19:C20"/>
    <mergeCell ref="D19:D20"/>
    <mergeCell ref="A8:A26"/>
    <mergeCell ref="B17:B26"/>
    <mergeCell ref="B8:B16"/>
    <mergeCell ref="G11:G14"/>
    <mergeCell ref="F5:F7"/>
    <mergeCell ref="H5:K5"/>
    <mergeCell ref="M5:M7"/>
    <mergeCell ref="H6:H7"/>
    <mergeCell ref="I6:J6"/>
    <mergeCell ref="K6:K7"/>
    <mergeCell ref="G5:G7"/>
    <mergeCell ref="L5:L7"/>
    <mergeCell ref="B5:B7"/>
    <mergeCell ref="A5:A7"/>
    <mergeCell ref="A2:D2"/>
    <mergeCell ref="A1:D1"/>
    <mergeCell ref="A3:D3"/>
    <mergeCell ref="C5:C7"/>
    <mergeCell ref="D5:E6"/>
    <mergeCell ref="A29:D29"/>
    <mergeCell ref="A30:D30"/>
    <mergeCell ref="A31:D31"/>
    <mergeCell ref="G16:G21"/>
    <mergeCell ref="C21:C25"/>
    <mergeCell ref="D21:D25"/>
    <mergeCell ref="E21:E25"/>
    <mergeCell ref="F21:F25"/>
  </mergeCells>
  <printOptions/>
  <pageMargins left="0.2362204724409449" right="0.15748031496062992" top="0.7086614173228347" bottom="0.2362204724409449" header="0" footer="0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XP SP3</cp:lastModifiedBy>
  <cp:lastPrinted>2008-11-25T15:05:53Z</cp:lastPrinted>
  <dcterms:created xsi:type="dcterms:W3CDTF">2005-09-30T21:17:52Z</dcterms:created>
  <dcterms:modified xsi:type="dcterms:W3CDTF">2009-11-13T13:35:06Z</dcterms:modified>
  <cp:category/>
  <cp:version/>
  <cp:contentType/>
  <cp:contentStatus/>
</cp:coreProperties>
</file>