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966" activeTab="0"/>
  </bookViews>
  <sheets>
    <sheet name="PPR09 Gestion integral cuencas " sheetId="1" r:id="rId1"/>
  </sheets>
  <definedNames>
    <definedName name="_xlnm.Print_Titles" localSheetId="0">'PPR09 Gestion integral cuencas '!$1:$7</definedName>
  </definedNames>
  <calcPr fullCalcOnLoad="1"/>
</workbook>
</file>

<file path=xl/sharedStrings.xml><?xml version="1.0" encoding="utf-8"?>
<sst xmlns="http://schemas.openxmlformats.org/spreadsheetml/2006/main" count="84" uniqueCount="83">
  <si>
    <t>Se adquirirá y manejará 500 hectáreas de importancia ambiental en la regulación hídrica de microcuencas abastecedoras de acueductos rurales, suburbanos y urbanos.</t>
  </si>
  <si>
    <t>Hectáreas de importancia ambiental en la regulación hídrica adquiridas y manejadas. </t>
  </si>
  <si>
    <t xml:space="preserve">Se realizará 28 campañas y/o eventos de sensibilización para la protección de los recursos naturales de palma de cera, agua, residuos sólidos, musgos y líquenes, ruido, aerosoles y prevención de incendios forestales. </t>
  </si>
  <si>
    <t xml:space="preserve">Campañas y/o eventos de sensibilización para la protección de los recursos naturales realizados. </t>
  </si>
  <si>
    <t>Ajuste e implementación del plan de educación ambiental, a través de la alianza ambiental municipal.</t>
  </si>
  <si>
    <t>Se realizarán 3 campañas para prevenir y mitigar la contaminación visual, auditiva y atmosférica por fuentes fijas.</t>
  </si>
  <si>
    <t>Campañas para prevenir y mitigar la contaminación visual, auditiva y atmosférica por fuentes fijas realizadas.</t>
  </si>
  <si>
    <t>Se incluirá y se implementará en el 50% de los proyectos educativos institucionales de las instituciones educativas municipales el componente de educación ambiental.</t>
  </si>
  <si>
    <t>Proyectos educativos institucionales que incluyen e implementan el componente ambiental.</t>
  </si>
  <si>
    <t>Formulación del plan de arborización tercera fase. Municipio de Pasto.</t>
  </si>
  <si>
    <t>Formulación del plan de ordenamiento  y manejo ambiental de la loma de Centenario. Municipio de Pasto.</t>
  </si>
  <si>
    <t>Nombre Indicador</t>
  </si>
  <si>
    <t xml:space="preserve">Línea de intervención
</t>
  </si>
  <si>
    <t>Objetivo del programa</t>
  </si>
  <si>
    <t>Problema a resolver</t>
  </si>
  <si>
    <t xml:space="preserve">Metas Cuatrienio (2008-2011)
</t>
  </si>
  <si>
    <t>Departamento Nacional de Planeación DNP.</t>
  </si>
  <si>
    <t xml:space="preserve">Presupuesto por Resultados. Municipio de Pasto. </t>
  </si>
  <si>
    <t>Alcaldía de Pasto - Departamento Administrativo de Planeación.</t>
  </si>
  <si>
    <t>META PROGRAMADA 2009</t>
  </si>
  <si>
    <t>NOMBRE PROYECTO</t>
  </si>
  <si>
    <t xml:space="preserve">COSTO </t>
  </si>
  <si>
    <t>NIVEL CENTRAL</t>
  </si>
  <si>
    <t>OTRO</t>
  </si>
  <si>
    <t>VALOR</t>
  </si>
  <si>
    <t>NOMBRE FUENTE</t>
  </si>
  <si>
    <t>TOTAL PROYECTO</t>
  </si>
  <si>
    <t>RESPONSABLE POR PROYECTO</t>
  </si>
  <si>
    <t>Nombre Meta</t>
  </si>
  <si>
    <t>EJE ESTRATEGICO AMBIENTE, SERVICIOS PUBLICOS Y GESTION DEL RIESGO</t>
  </si>
  <si>
    <t>PRESUPUESTO POR RESULTADOS 2009</t>
  </si>
  <si>
    <t>PROGRAMA  GESTION INTEGRAL DE CUENCAS Y MICROCUENCAS</t>
  </si>
  <si>
    <t>Degradación por conflicto de uso, manejo y aprovechamiento irracional de los recursos naturales y ambientales en el Municipio de Pasto</t>
  </si>
  <si>
    <t>Prevenir y mitigar el conflicto de uso por aprovechamiento irracional de los recursos naturales y del ambiente en el Municipio de Pasto</t>
  </si>
  <si>
    <t>Formulación de Plan ambiental del Municipio</t>
  </si>
  <si>
    <t>Se gestionará la formulación del Plan Ambiental del Municipio de Pasto.</t>
  </si>
  <si>
    <t>Plan Ambiental del Municipio de Pasto formulado.</t>
  </si>
  <si>
    <t xml:space="preserve">Formulación, actualización  e implementación de planes de ordenamiento y manejo ambiental de cuencas y microcuencas.  </t>
  </si>
  <si>
    <t>Se ordenará e implementará en un 20% los planes de ordenamiento y manejo ambiental de las microcuencas Guachucal, Chorro Alto, San José, Bermúdez, Miraflores, Las Tiendas, Divino Niño, Cabrera, Barbero, Dolores, Purgatorio, Las Minas y Mijitayo.</t>
  </si>
  <si>
    <t>Porcentaje de implementación de planes de ordenamiento y manejo ambiental de cuencas y microcuencas.</t>
  </si>
  <si>
    <t>Implementación del sistema local de áreas protegidas – SILAP</t>
  </si>
  <si>
    <t xml:space="preserve">Se Implementará en un 10% el Sistema Local de Áreas Protegidas y se declarará y normatizará 3 áreas protegidas. </t>
  </si>
  <si>
    <t>Porcentaje de implementación del SILAP.</t>
  </si>
  <si>
    <t>Áreas protegidas declaradas y normatizadas.</t>
  </si>
  <si>
    <t>Formulación e implementación del plan de arborización de la zona urbana pública, zonas rurales con prioridad en cabeceras corregímentales, ecosistemas estratégicos. sistemas hidrológicos y áreas susceptibles de deslizamientos.</t>
  </si>
  <si>
    <t>Se avanzará en la formulación del plan de arborización de la zona urbana pública, zonas rurales con prioridad en cabeceras corregimentales, ecosistemas estratégicos. sistemas hidrológicos y áreas susceptibles de deslizamientos. y  se implementará en un 10%.</t>
  </si>
  <si>
    <t>Plan de arborización formulado.</t>
  </si>
  <si>
    <t>Porcentaje de implementación del plan de Arborización.</t>
  </si>
  <si>
    <t>Manejo sostenible de áreas estratégicas para la protección y conservación de las cuencas Pasto, Bobo y Guamués.</t>
  </si>
  <si>
    <t>Se actualizará el Plan de  Ordenamiento de las cuencas Pasto, Bobo y Guamués</t>
  </si>
  <si>
    <t>Plan de manejo y ordenamiento de las cuencas actualizado.</t>
  </si>
  <si>
    <t>Se manejará sosteniblemente 600 hectáreas  situadas en zonas estratégicas  de las cuencas Pasto, Bobo y Guamués.</t>
  </si>
  <si>
    <t>Hectáreas coomanejadas sosteniblemente.</t>
  </si>
  <si>
    <t>Se formulará el plan de manejo ambiental en el humedal RAMSAR de la laguna de la Cocha y se implementará en un 10%.</t>
  </si>
  <si>
    <t>Plan de manejo ambiental en el humedal RAMSAR de la laguna de la Cocha formulado.</t>
  </si>
  <si>
    <t>Porcentaje de implementación del plan de manejo ambiental en el humedal RAMSAR de la laguna de la Cocha.</t>
  </si>
  <si>
    <t xml:space="preserve">Consolidación de una red de parques urbanos y rurales a través del mejoramiento y/o mantenimiento anual de parques y zonas verdes </t>
  </si>
  <si>
    <t>Se realizará el mantenimiento anual de 17 avenidas, 10 Glorietas, 22 Parques principales  y 16 parques corregimentales del Municipio de Pasto</t>
  </si>
  <si>
    <t>Avenidas, glorietas, parques principales  y parques corregimentales con mantenimiento.</t>
  </si>
  <si>
    <t>Se realizará el Plan de Ordenamiento y Manejo ambiental de la Loma Centenario</t>
  </si>
  <si>
    <t>Plan de ordenamiento y manejo ambiental formulado</t>
  </si>
  <si>
    <t>Adquisición y manejo de áreas de importancia ambiental en la regulación hídrica de microcuencas abastecedoras de acueductos suburbanos y rurales.</t>
  </si>
  <si>
    <t>TOTAL</t>
  </si>
  <si>
    <t>Hugo Ramiro Rosero Ortiz - Secretario de Gestión y Saneamiento Ambiental.</t>
  </si>
  <si>
    <t>Porcentaje de implemetación del Plan de de educación ambiental</t>
  </si>
  <si>
    <t>Hugo Ramiro Rosero Ortiz y Phanor Sánchez - Secretaría de Gestión y Saneamiento Ambiental.</t>
  </si>
  <si>
    <t>Hugo Ramiro Rosero Ortiz y Luz Angela Obando- Secretaría de Gestión y Saneamiento Ambiental.</t>
  </si>
  <si>
    <t>Hugo Ramiro Rosero Ortiz  - Secretario de Gestión y Saneamiento Ambiental.  Jairo Lasso Medina - Gerente ENPOPASTO.</t>
  </si>
  <si>
    <t>Hugo Ramiro Rosero Ortiz y Luz Marina Arciniegas - Secretaría de Gestión y Saneamiento Ambiental.</t>
  </si>
  <si>
    <t>Se transferirá a CORPONARIÑO el 100% de los recursos de sobretasa ambiental recaudados por el Municipio.</t>
  </si>
  <si>
    <t>Porcentaje de recursos de sobretasa ambiental recaudados por el Municipio transferidos a CORPONARIÑO.</t>
  </si>
  <si>
    <t>Transferencia de recursos a CORPONARIÑO.</t>
  </si>
  <si>
    <t>CORPONARIÑO</t>
  </si>
  <si>
    <t>Dr. Nelson Gómez Zuluaga - Secretario de Hacienda.</t>
  </si>
  <si>
    <r>
      <t xml:space="preserve">Adecuación y mantenimiento de parques, glorietas, separadores y zonas verdes en el municipio de Pasto.  </t>
    </r>
    <r>
      <rPr>
        <b/>
        <sz val="10"/>
        <color indexed="10"/>
        <rFont val="Arial"/>
        <family val="2"/>
      </rPr>
      <t>2009520010050</t>
    </r>
  </si>
  <si>
    <r>
      <t xml:space="preserve">Adquisición de predios para la protección, conservación y recuperación de zonas de recarga acuífera en el Municipio de Pasto. </t>
    </r>
    <r>
      <rPr>
        <b/>
        <sz val="10"/>
        <color indexed="10"/>
        <rFont val="Arial"/>
        <family val="2"/>
      </rPr>
      <t>2009520010051</t>
    </r>
  </si>
  <si>
    <r>
      <t xml:space="preserve">Protección, conservación y recuperación del recurso hídrico del Municipio de Pasto. </t>
    </r>
    <r>
      <rPr>
        <b/>
        <sz val="10"/>
        <color indexed="10"/>
        <rFont val="Arial"/>
        <family val="2"/>
      </rPr>
      <t>2009520010084</t>
    </r>
  </si>
  <si>
    <t>Manejo sostenible de  zonas estratégicas  de las cuencas Pasto, Bobo y Guamués. Municipio de Pasto.</t>
  </si>
  <si>
    <r>
      <t xml:space="preserve">Apoyo para la construcción de una cultura  ambiental en los ciudadanos y ciudadanas del municipio de Pasto.  </t>
    </r>
    <r>
      <rPr>
        <b/>
        <sz val="10"/>
        <color indexed="10"/>
        <rFont val="Arial"/>
        <family val="2"/>
      </rPr>
      <t>2009520010052</t>
    </r>
  </si>
  <si>
    <t>Hugo Ramiro Rosero. Secretario.</t>
  </si>
  <si>
    <t>FNR</t>
  </si>
  <si>
    <r>
      <t xml:space="preserve">Fomento y fortalecimiento del sistema local de áreas protegidas del Municipio de Pasto - SILAP. Como estrategia de conservación, descontaminación y protección de las aguas del humedal RAMSAR Laguna de la Cocha. Corregimiento de El Encano. Municipio de Pasto. </t>
    </r>
    <r>
      <rPr>
        <b/>
        <sz val="10"/>
        <color indexed="10"/>
        <rFont val="Arial"/>
        <family val="2"/>
      </rPr>
      <t>2009520010151</t>
    </r>
    <r>
      <rPr>
        <sz val="10"/>
        <rFont val="Arial"/>
        <family val="2"/>
      </rPr>
      <t xml:space="preserve">
</t>
    </r>
  </si>
  <si>
    <r>
      <t xml:space="preserve"> Formulación del Plan Ambiental del Municipio de Pasto. </t>
    </r>
    <r>
      <rPr>
        <b/>
        <sz val="10"/>
        <color indexed="10"/>
        <rFont val="Arial"/>
        <family val="2"/>
      </rPr>
      <t>2009520010233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</si>
</sst>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10" xfId="55" applyFont="1" applyBorder="1" applyAlignment="1">
      <alignment horizontal="center" vertical="center" wrapText="1"/>
      <protection/>
    </xf>
    <xf numFmtId="9" fontId="0" fillId="0" borderId="10" xfId="61" applyFont="1" applyBorder="1" applyAlignment="1">
      <alignment horizontal="center" vertical="center" wrapText="1"/>
    </xf>
    <xf numFmtId="9" fontId="0" fillId="0" borderId="10" xfId="55" applyNumberFormat="1" applyFont="1" applyBorder="1" applyAlignment="1">
      <alignment horizontal="center" vertical="center" wrapText="1"/>
      <protection/>
    </xf>
    <xf numFmtId="4" fontId="0" fillId="0" borderId="10" xfId="55" applyNumberFormat="1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justify" vertical="center" wrapText="1"/>
      <protection/>
    </xf>
    <xf numFmtId="0" fontId="10" fillId="33" borderId="0" xfId="55" applyFont="1" applyFill="1" applyBorder="1" applyAlignment="1">
      <alignment vertical="center" wrapText="1"/>
      <protection/>
    </xf>
    <xf numFmtId="0" fontId="4" fillId="0" borderId="0" xfId="55" applyFont="1" applyAlignment="1">
      <alignment wrapText="1"/>
      <protection/>
    </xf>
    <xf numFmtId="0" fontId="7" fillId="33" borderId="0" xfId="55" applyFont="1" applyFill="1" applyAlignment="1">
      <alignment horizontal="left" vertical="center" wrapText="1"/>
      <protection/>
    </xf>
    <xf numFmtId="0" fontId="4" fillId="33" borderId="0" xfId="55" applyFont="1" applyFill="1" applyAlignment="1">
      <alignment vertical="center" wrapText="1"/>
      <protection/>
    </xf>
    <xf numFmtId="0" fontId="9" fillId="0" borderId="0" xfId="55" applyFont="1" applyFill="1" applyAlignment="1">
      <alignment horizontal="center" vertical="center" wrapText="1"/>
      <protection/>
    </xf>
    <xf numFmtId="3" fontId="0" fillId="33" borderId="10" xfId="55" applyNumberFormat="1" applyFont="1" applyFill="1" applyBorder="1" applyAlignment="1">
      <alignment horizontal="center"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33" borderId="0" xfId="55" applyFont="1" applyFill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7" fillId="0" borderId="0" xfId="55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vertical="center" wrapText="1"/>
      <protection/>
    </xf>
    <xf numFmtId="0" fontId="4" fillId="33" borderId="10" xfId="55" applyFont="1" applyFill="1" applyBorder="1" applyAlignment="1">
      <alignment vertical="center" wrapText="1"/>
      <protection/>
    </xf>
    <xf numFmtId="0" fontId="4" fillId="0" borderId="10" xfId="55" applyFont="1" applyBorder="1" applyAlignment="1">
      <alignment wrapText="1"/>
      <protection/>
    </xf>
    <xf numFmtId="3" fontId="0" fillId="0" borderId="10" xfId="55" applyNumberFormat="1" applyFont="1" applyBorder="1" applyAlignment="1">
      <alignment horizontal="center" vertical="center" wrapText="1"/>
      <protection/>
    </xf>
    <xf numFmtId="0" fontId="10" fillId="0" borderId="0" xfId="55" applyFont="1" applyAlignment="1">
      <alignment horizontal="center" vertical="center" wrapText="1"/>
      <protection/>
    </xf>
    <xf numFmtId="0" fontId="10" fillId="0" borderId="0" xfId="55" applyFont="1" applyBorder="1" applyAlignment="1">
      <alignment horizontal="center" vertical="center" wrapText="1"/>
      <protection/>
    </xf>
    <xf numFmtId="3" fontId="10" fillId="0" borderId="0" xfId="55" applyNumberFormat="1" applyFont="1" applyBorder="1" applyAlignment="1">
      <alignment horizontal="center" vertical="center" wrapText="1"/>
      <protection/>
    </xf>
    <xf numFmtId="0" fontId="0" fillId="0" borderId="11" xfId="55" applyFont="1" applyBorder="1" applyAlignment="1">
      <alignment horizontal="justify" vertical="center" wrapText="1"/>
      <protection/>
    </xf>
    <xf numFmtId="0" fontId="4" fillId="0" borderId="12" xfId="55" applyFont="1" applyFill="1" applyBorder="1" applyAlignment="1">
      <alignment horizontal="justify" vertical="center" wrapText="1"/>
      <protection/>
    </xf>
    <xf numFmtId="3" fontId="4" fillId="0" borderId="0" xfId="55" applyNumberFormat="1" applyFont="1" applyAlignment="1">
      <alignment wrapText="1"/>
      <protection/>
    </xf>
    <xf numFmtId="3" fontId="10" fillId="0" borderId="13" xfId="55" applyNumberFormat="1" applyFont="1" applyBorder="1" applyAlignment="1">
      <alignment horizontal="center" vertical="center" wrapText="1"/>
      <protection/>
    </xf>
    <xf numFmtId="3" fontId="10" fillId="0" borderId="14" xfId="55" applyNumberFormat="1" applyFont="1" applyBorder="1" applyAlignment="1">
      <alignment horizontal="center" vertical="center" wrapText="1"/>
      <protection/>
    </xf>
    <xf numFmtId="0" fontId="10" fillId="0" borderId="15" xfId="55" applyFont="1" applyBorder="1" applyAlignment="1">
      <alignment horizontal="center" vertical="center" wrapText="1"/>
      <protection/>
    </xf>
    <xf numFmtId="0" fontId="0" fillId="0" borderId="16" xfId="55" applyFont="1" applyBorder="1" applyAlignment="1">
      <alignment horizontal="justify" vertical="center" wrapText="1"/>
      <protection/>
    </xf>
    <xf numFmtId="0" fontId="0" fillId="0" borderId="16" xfId="55" applyFont="1" applyBorder="1" applyAlignment="1">
      <alignment horizontal="center" vertical="center" wrapText="1"/>
      <protection/>
    </xf>
    <xf numFmtId="3" fontId="0" fillId="0" borderId="16" xfId="55" applyNumberFormat="1" applyFont="1" applyBorder="1" applyAlignment="1">
      <alignment horizontal="center" vertical="center" wrapText="1"/>
      <protection/>
    </xf>
    <xf numFmtId="0" fontId="3" fillId="34" borderId="17" xfId="0" applyFont="1" applyFill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3" fontId="10" fillId="0" borderId="18" xfId="55" applyNumberFormat="1" applyFont="1" applyBorder="1" applyAlignment="1">
      <alignment vertical="center" wrapText="1"/>
      <protection/>
    </xf>
    <xf numFmtId="3" fontId="10" fillId="0" borderId="19" xfId="55" applyNumberFormat="1" applyFont="1" applyBorder="1" applyAlignment="1">
      <alignment vertical="center" wrapText="1"/>
      <protection/>
    </xf>
    <xf numFmtId="0" fontId="0" fillId="0" borderId="16" xfId="61" applyNumberFormat="1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6" borderId="11" xfId="55" applyFont="1" applyFill="1" applyBorder="1" applyAlignment="1">
      <alignment horizontal="justify" vertical="center" wrapText="1"/>
      <protection/>
    </xf>
    <xf numFmtId="9" fontId="0" fillId="36" borderId="11" xfId="58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justify" vertical="center" wrapText="1"/>
    </xf>
    <xf numFmtId="3" fontId="0" fillId="36" borderId="11" xfId="55" applyNumberFormat="1" applyFont="1" applyFill="1" applyBorder="1" applyAlignment="1">
      <alignment horizontal="center" vertical="center" wrapText="1"/>
      <protection/>
    </xf>
    <xf numFmtId="0" fontId="4" fillId="36" borderId="11" xfId="55" applyFont="1" applyFill="1" applyBorder="1" applyAlignment="1">
      <alignment wrapText="1"/>
      <protection/>
    </xf>
    <xf numFmtId="0" fontId="4" fillId="36" borderId="20" xfId="55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justify" vertical="center" wrapText="1"/>
    </xf>
    <xf numFmtId="0" fontId="11" fillId="37" borderId="10" xfId="55" applyFont="1" applyFill="1" applyBorder="1" applyAlignment="1">
      <alignment horizontal="center" vertical="center"/>
      <protection/>
    </xf>
    <xf numFmtId="0" fontId="3" fillId="38" borderId="22" xfId="0" applyFont="1" applyFill="1" applyBorder="1" applyAlignment="1">
      <alignment horizontal="center" vertical="center" wrapText="1"/>
    </xf>
    <xf numFmtId="0" fontId="3" fillId="38" borderId="23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5" borderId="16" xfId="0" applyNumberFormat="1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55" applyFont="1" applyBorder="1" applyAlignment="1">
      <alignment horizontal="justify" vertical="center" wrapText="1"/>
      <protection/>
    </xf>
    <xf numFmtId="0" fontId="5" fillId="0" borderId="22" xfId="55" applyFont="1" applyBorder="1" applyAlignment="1">
      <alignment horizontal="center" vertical="center" wrapText="1"/>
      <protection/>
    </xf>
    <xf numFmtId="0" fontId="5" fillId="0" borderId="23" xfId="55" applyFont="1" applyBorder="1" applyAlignment="1">
      <alignment horizontal="center" vertical="center" wrapText="1"/>
      <protection/>
    </xf>
    <xf numFmtId="0" fontId="5" fillId="0" borderId="27" xfId="55" applyFont="1" applyBorder="1" applyAlignment="1">
      <alignment horizontal="center" vertical="center" wrapText="1"/>
      <protection/>
    </xf>
    <xf numFmtId="49" fontId="0" fillId="35" borderId="17" xfId="0" applyNumberFormat="1" applyFont="1" applyFill="1" applyBorder="1" applyAlignment="1">
      <alignment horizontal="center" vertical="center" wrapText="1"/>
    </xf>
    <xf numFmtId="0" fontId="10" fillId="40" borderId="10" xfId="56" applyFont="1" applyFill="1" applyBorder="1" applyAlignment="1">
      <alignment horizontal="center" vertical="center"/>
      <protection/>
    </xf>
    <xf numFmtId="0" fontId="0" fillId="0" borderId="25" xfId="55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justify" vertical="center" wrapText="1"/>
      <protection/>
    </xf>
    <xf numFmtId="0" fontId="5" fillId="0" borderId="28" xfId="55" applyFont="1" applyBorder="1" applyAlignment="1">
      <alignment horizontal="center" vertical="center" wrapText="1"/>
      <protection/>
    </xf>
    <xf numFmtId="0" fontId="5" fillId="0" borderId="29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10" fillId="37" borderId="23" xfId="55" applyFont="1" applyFill="1" applyBorder="1" applyAlignment="1">
      <alignment horizontal="center" vertical="center" wrapText="1"/>
      <protection/>
    </xf>
    <xf numFmtId="0" fontId="10" fillId="37" borderId="10" xfId="55" applyFont="1" applyFill="1" applyBorder="1" applyAlignment="1">
      <alignment horizontal="center" vertical="center" wrapText="1"/>
      <protection/>
    </xf>
    <xf numFmtId="0" fontId="10" fillId="37" borderId="12" xfId="55" applyFont="1" applyFill="1" applyBorder="1" applyAlignment="1">
      <alignment horizontal="center" vertical="center" wrapText="1"/>
      <protection/>
    </xf>
    <xf numFmtId="0" fontId="6" fillId="41" borderId="27" xfId="55" applyFont="1" applyFill="1" applyBorder="1" applyAlignment="1">
      <alignment horizontal="center" vertical="center" wrapText="1"/>
      <protection/>
    </xf>
    <xf numFmtId="0" fontId="6" fillId="41" borderId="11" xfId="55" applyFont="1" applyFill="1" applyBorder="1" applyAlignment="1">
      <alignment horizontal="center" vertical="center" wrapText="1"/>
      <protection/>
    </xf>
    <xf numFmtId="0" fontId="6" fillId="41" borderId="20" xfId="55" applyFont="1" applyFill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13" xfId="55" applyFont="1" applyBorder="1" applyAlignment="1">
      <alignment horizontal="center" vertical="center" wrapText="1"/>
      <protection/>
    </xf>
    <xf numFmtId="0" fontId="11" fillId="34" borderId="22" xfId="55" applyFont="1" applyFill="1" applyBorder="1" applyAlignment="1">
      <alignment horizontal="center" vertical="center" wrapText="1"/>
      <protection/>
    </xf>
    <xf numFmtId="0" fontId="11" fillId="34" borderId="16" xfId="55" applyFont="1" applyFill="1" applyBorder="1" applyAlignment="1">
      <alignment horizontal="center" vertical="center" wrapText="1"/>
      <protection/>
    </xf>
    <xf numFmtId="0" fontId="11" fillId="34" borderId="25" xfId="55" applyFont="1" applyFill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17" xfId="55" applyFont="1" applyBorder="1" applyAlignment="1">
      <alignment horizontal="center" vertical="center" wrapText="1"/>
      <protection/>
    </xf>
    <xf numFmtId="0" fontId="0" fillId="0" borderId="29" xfId="55" applyFont="1" applyBorder="1" applyAlignment="1">
      <alignment horizontal="center" vertical="center" wrapText="1"/>
      <protection/>
    </xf>
    <xf numFmtId="0" fontId="0" fillId="0" borderId="21" xfId="55" applyFont="1" applyBorder="1" applyAlignment="1">
      <alignment horizontal="center" vertical="center" wrapText="1"/>
      <protection/>
    </xf>
    <xf numFmtId="9" fontId="0" fillId="0" borderId="17" xfId="55" applyNumberFormat="1" applyFont="1" applyBorder="1" applyAlignment="1">
      <alignment horizontal="center" vertical="center" wrapText="1"/>
      <protection/>
    </xf>
    <xf numFmtId="9" fontId="0" fillId="0" borderId="21" xfId="55" applyNumberFormat="1" applyFont="1" applyBorder="1" applyAlignment="1">
      <alignment horizontal="center" vertical="center" wrapText="1"/>
      <protection/>
    </xf>
    <xf numFmtId="3" fontId="0" fillId="0" borderId="17" xfId="55" applyNumberFormat="1" applyFont="1" applyBorder="1" applyAlignment="1">
      <alignment horizontal="center" vertical="center" wrapText="1"/>
      <protection/>
    </xf>
    <xf numFmtId="3" fontId="0" fillId="0" borderId="29" xfId="55" applyNumberFormat="1" applyFont="1" applyBorder="1" applyAlignment="1">
      <alignment horizontal="center" vertical="center" wrapText="1"/>
      <protection/>
    </xf>
    <xf numFmtId="3" fontId="0" fillId="0" borderId="21" xfId="55" applyNumberFormat="1" applyFont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K31"/>
  <sheetViews>
    <sheetView tabSelected="1" zoomScale="80" zoomScaleNormal="80" zoomScalePageLayoutView="0" workbookViewId="0" topLeftCell="E1">
      <selection activeCell="J9" sqref="J9"/>
    </sheetView>
  </sheetViews>
  <sheetFormatPr defaultColWidth="11.421875" defaultRowHeight="12.75"/>
  <cols>
    <col min="1" max="1" width="17.28125" style="7" customWidth="1"/>
    <col min="2" max="2" width="16.8515625" style="7" customWidth="1"/>
    <col min="3" max="3" width="30.57421875" style="7" customWidth="1"/>
    <col min="4" max="4" width="40.28125" style="7" customWidth="1"/>
    <col min="5" max="5" width="23.421875" style="7" customWidth="1"/>
    <col min="6" max="6" width="14.00390625" style="7" customWidth="1"/>
    <col min="7" max="7" width="32.8515625" style="7" customWidth="1"/>
    <col min="8" max="9" width="16.00390625" style="7" bestFit="1" customWidth="1"/>
    <col min="10" max="10" width="12.57421875" style="7" customWidth="1"/>
    <col min="11" max="11" width="16.57421875" style="7" bestFit="1" customWidth="1"/>
    <col min="12" max="12" width="18.57421875" style="7" customWidth="1"/>
    <col min="13" max="16384" width="11.421875" style="7" customWidth="1"/>
  </cols>
  <sheetData>
    <row r="1" spans="1:7" ht="15.75">
      <c r="A1" s="64" t="s">
        <v>30</v>
      </c>
      <c r="B1" s="64"/>
      <c r="C1" s="64"/>
      <c r="D1" s="64"/>
      <c r="G1" s="6"/>
    </row>
    <row r="2" spans="1:7" ht="15.75">
      <c r="A2" s="72" t="s">
        <v>29</v>
      </c>
      <c r="B2" s="72"/>
      <c r="C2" s="72"/>
      <c r="D2" s="72"/>
      <c r="E2" s="14"/>
      <c r="F2" s="14"/>
      <c r="G2" s="15"/>
    </row>
    <row r="3" spans="1:63" s="9" customFormat="1" ht="15">
      <c r="A3" s="48" t="s">
        <v>31</v>
      </c>
      <c r="B3" s="48"/>
      <c r="C3" s="48"/>
      <c r="D3" s="48"/>
      <c r="E3" s="16"/>
      <c r="F3" s="16"/>
      <c r="G3" s="1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</row>
    <row r="4" spans="1:63" s="9" customFormat="1" ht="12.75" thickBot="1">
      <c r="A4" s="8"/>
      <c r="C4" s="8"/>
      <c r="D4" s="8"/>
      <c r="E4" s="8"/>
      <c r="F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</row>
    <row r="5" spans="1:63" s="10" customFormat="1" ht="12.75">
      <c r="A5" s="49" t="s">
        <v>14</v>
      </c>
      <c r="B5" s="52" t="s">
        <v>13</v>
      </c>
      <c r="C5" s="52" t="s">
        <v>12</v>
      </c>
      <c r="D5" s="55" t="s">
        <v>15</v>
      </c>
      <c r="E5" s="55"/>
      <c r="F5" s="65" t="s">
        <v>19</v>
      </c>
      <c r="G5" s="63" t="s">
        <v>20</v>
      </c>
      <c r="H5" s="63" t="s">
        <v>21</v>
      </c>
      <c r="I5" s="63"/>
      <c r="J5" s="63"/>
      <c r="K5" s="63"/>
      <c r="L5" s="57" t="s">
        <v>27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</row>
    <row r="6" spans="1:63" s="10" customFormat="1" ht="12.75">
      <c r="A6" s="50"/>
      <c r="B6" s="53"/>
      <c r="C6" s="53"/>
      <c r="D6" s="56"/>
      <c r="E6" s="56"/>
      <c r="F6" s="60"/>
      <c r="G6" s="62"/>
      <c r="H6" s="60" t="s">
        <v>22</v>
      </c>
      <c r="I6" s="62" t="s">
        <v>23</v>
      </c>
      <c r="J6" s="62"/>
      <c r="K6" s="60" t="s">
        <v>26</v>
      </c>
      <c r="L6" s="5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63" s="10" customFormat="1" ht="24.75" thickBot="1">
      <c r="A7" s="51"/>
      <c r="B7" s="54"/>
      <c r="C7" s="54"/>
      <c r="D7" s="32" t="s">
        <v>28</v>
      </c>
      <c r="E7" s="32" t="s">
        <v>11</v>
      </c>
      <c r="F7" s="61"/>
      <c r="G7" s="71"/>
      <c r="H7" s="61"/>
      <c r="I7" s="33" t="s">
        <v>24</v>
      </c>
      <c r="J7" s="33" t="s">
        <v>25</v>
      </c>
      <c r="K7" s="61"/>
      <c r="L7" s="59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</row>
    <row r="8" spans="1:63" s="13" customFormat="1" ht="38.25">
      <c r="A8" s="68" t="s">
        <v>32</v>
      </c>
      <c r="B8" s="77" t="s">
        <v>33</v>
      </c>
      <c r="C8" s="29" t="s">
        <v>34</v>
      </c>
      <c r="D8" s="29" t="s">
        <v>35</v>
      </c>
      <c r="E8" s="29" t="s">
        <v>36</v>
      </c>
      <c r="F8" s="36">
        <v>1</v>
      </c>
      <c r="G8" s="37" t="s">
        <v>82</v>
      </c>
      <c r="H8" s="31">
        <v>100000000</v>
      </c>
      <c r="I8" s="31"/>
      <c r="J8" s="30"/>
      <c r="K8" s="31">
        <f>I8+H8</f>
        <v>100000000</v>
      </c>
      <c r="L8" s="73" t="s">
        <v>65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</row>
    <row r="9" spans="1:63" s="13" customFormat="1" ht="76.5">
      <c r="A9" s="69"/>
      <c r="B9" s="78"/>
      <c r="C9" s="5" t="s">
        <v>37</v>
      </c>
      <c r="D9" s="5" t="s">
        <v>38</v>
      </c>
      <c r="E9" s="5" t="s">
        <v>39</v>
      </c>
      <c r="F9" s="2">
        <v>0.1</v>
      </c>
      <c r="G9" s="92" t="s">
        <v>76</v>
      </c>
      <c r="H9" s="19">
        <v>100000000</v>
      </c>
      <c r="I9" s="19">
        <v>100000000</v>
      </c>
      <c r="J9" s="1">
        <f>J8</f>
        <v>0</v>
      </c>
      <c r="K9" s="19">
        <f aca="true" t="shared" si="0" ref="K9:K26">I9+H9</f>
        <v>200000000</v>
      </c>
      <c r="L9" s="7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s="13" customFormat="1" ht="38.25">
      <c r="A10" s="69"/>
      <c r="B10" s="78"/>
      <c r="C10" s="67" t="s">
        <v>40</v>
      </c>
      <c r="D10" s="67" t="s">
        <v>41</v>
      </c>
      <c r="E10" s="5" t="s">
        <v>42</v>
      </c>
      <c r="F10" s="3">
        <v>0.04</v>
      </c>
      <c r="G10" s="93"/>
      <c r="H10" s="19">
        <v>40000000</v>
      </c>
      <c r="I10" s="19"/>
      <c r="J10" s="1"/>
      <c r="K10" s="19">
        <f t="shared" si="0"/>
        <v>40000000</v>
      </c>
      <c r="L10" s="7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3" s="13" customFormat="1" ht="38.25">
      <c r="A11" s="69"/>
      <c r="B11" s="78"/>
      <c r="C11" s="67"/>
      <c r="D11" s="67"/>
      <c r="E11" s="5" t="s">
        <v>43</v>
      </c>
      <c r="F11" s="3">
        <v>0.6</v>
      </c>
      <c r="G11" s="93"/>
      <c r="H11" s="19">
        <v>10000000</v>
      </c>
      <c r="I11" s="19"/>
      <c r="J11" s="1"/>
      <c r="K11" s="19">
        <v>9000000</v>
      </c>
      <c r="L11" s="74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3" s="13" customFormat="1" ht="38.25">
      <c r="A12" s="69"/>
      <c r="B12" s="78"/>
      <c r="C12" s="67" t="s">
        <v>48</v>
      </c>
      <c r="D12" s="5" t="s">
        <v>49</v>
      </c>
      <c r="E12" s="5" t="s">
        <v>50</v>
      </c>
      <c r="F12" s="3">
        <v>0.7</v>
      </c>
      <c r="G12" s="93"/>
      <c r="H12" s="19">
        <v>20000000</v>
      </c>
      <c r="I12" s="19"/>
      <c r="J12" s="1"/>
      <c r="K12" s="19">
        <f t="shared" si="0"/>
        <v>20000000</v>
      </c>
      <c r="L12" s="74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1:63" s="13" customFormat="1" ht="51">
      <c r="A13" s="69"/>
      <c r="B13" s="78"/>
      <c r="C13" s="67"/>
      <c r="D13" s="95" t="s">
        <v>53</v>
      </c>
      <c r="E13" s="5" t="s">
        <v>54</v>
      </c>
      <c r="F13" s="3">
        <v>1</v>
      </c>
      <c r="G13" s="93"/>
      <c r="H13" s="19">
        <v>10000000</v>
      </c>
      <c r="I13" s="19"/>
      <c r="J13" s="1"/>
      <c r="K13" s="19">
        <f t="shared" si="0"/>
        <v>10000000</v>
      </c>
      <c r="L13" s="74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3" s="13" customFormat="1" ht="25.5">
      <c r="A14" s="69"/>
      <c r="B14" s="78"/>
      <c r="C14" s="67"/>
      <c r="D14" s="96"/>
      <c r="E14" s="95" t="s">
        <v>55</v>
      </c>
      <c r="F14" s="98">
        <v>0.02</v>
      </c>
      <c r="G14" s="94"/>
      <c r="H14" s="19">
        <v>35000000</v>
      </c>
      <c r="I14" s="19">
        <v>130000000</v>
      </c>
      <c r="J14" s="1" t="s">
        <v>72</v>
      </c>
      <c r="K14" s="19">
        <f>I14+H14</f>
        <v>165000000</v>
      </c>
      <c r="L14" s="74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 s="13" customFormat="1" ht="127.5">
      <c r="A15" s="69"/>
      <c r="B15" s="78"/>
      <c r="C15" s="5"/>
      <c r="D15" s="97"/>
      <c r="E15" s="97"/>
      <c r="F15" s="99"/>
      <c r="G15" s="47" t="s">
        <v>81</v>
      </c>
      <c r="H15" s="19">
        <v>7320172</v>
      </c>
      <c r="I15" s="19">
        <v>92679828</v>
      </c>
      <c r="J15" s="1" t="s">
        <v>80</v>
      </c>
      <c r="K15" s="19">
        <f>I15+H15</f>
        <v>100000000</v>
      </c>
      <c r="L15" s="46" t="s">
        <v>79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s="13" customFormat="1" ht="51">
      <c r="A16" s="69"/>
      <c r="B16" s="78"/>
      <c r="C16" s="5"/>
      <c r="D16" s="5" t="s">
        <v>51</v>
      </c>
      <c r="E16" s="5" t="s">
        <v>52</v>
      </c>
      <c r="F16" s="4">
        <v>140</v>
      </c>
      <c r="G16" s="5" t="s">
        <v>77</v>
      </c>
      <c r="H16" s="19">
        <v>70000000</v>
      </c>
      <c r="I16" s="19"/>
      <c r="J16" s="1"/>
      <c r="K16" s="19">
        <f>I16+H16</f>
        <v>70000000</v>
      </c>
      <c r="L16" s="46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s="13" customFormat="1" ht="25.5">
      <c r="A17" s="69"/>
      <c r="B17" s="78"/>
      <c r="C17" s="76" t="s">
        <v>44</v>
      </c>
      <c r="D17" s="67" t="s">
        <v>45</v>
      </c>
      <c r="E17" s="5" t="s">
        <v>46</v>
      </c>
      <c r="F17" s="3">
        <v>0.3</v>
      </c>
      <c r="G17" s="66" t="s">
        <v>9</v>
      </c>
      <c r="H17" s="19">
        <v>25000000</v>
      </c>
      <c r="I17" s="19"/>
      <c r="J17" s="1"/>
      <c r="K17" s="19">
        <f t="shared" si="0"/>
        <v>25000000</v>
      </c>
      <c r="L17" s="74" t="s">
        <v>63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s="13" customFormat="1" ht="38.25">
      <c r="A18" s="69"/>
      <c r="B18" s="78"/>
      <c r="C18" s="76"/>
      <c r="D18" s="67"/>
      <c r="E18" s="5" t="s">
        <v>47</v>
      </c>
      <c r="F18" s="3">
        <v>0</v>
      </c>
      <c r="G18" s="66"/>
      <c r="H18" s="19"/>
      <c r="I18" s="19"/>
      <c r="J18" s="1"/>
      <c r="K18" s="19">
        <f t="shared" si="0"/>
        <v>0</v>
      </c>
      <c r="L18" s="74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12" ht="72">
      <c r="A19" s="69"/>
      <c r="B19" s="78"/>
      <c r="C19" s="76" t="s">
        <v>56</v>
      </c>
      <c r="D19" s="5" t="s">
        <v>57</v>
      </c>
      <c r="E19" s="5" t="s">
        <v>58</v>
      </c>
      <c r="F19" s="4">
        <f>17+10+22+16</f>
        <v>65</v>
      </c>
      <c r="G19" s="38" t="s">
        <v>74</v>
      </c>
      <c r="H19" s="19">
        <v>150000000</v>
      </c>
      <c r="I19" s="19"/>
      <c r="J19" s="18"/>
      <c r="K19" s="19">
        <f t="shared" si="0"/>
        <v>150000000</v>
      </c>
      <c r="L19" s="24" t="s">
        <v>66</v>
      </c>
    </row>
    <row r="20" spans="1:12" ht="60">
      <c r="A20" s="69"/>
      <c r="B20" s="78"/>
      <c r="C20" s="76"/>
      <c r="D20" s="5" t="s">
        <v>59</v>
      </c>
      <c r="E20" s="5" t="s">
        <v>60</v>
      </c>
      <c r="F20" s="3">
        <v>1</v>
      </c>
      <c r="G20" s="38" t="s">
        <v>10</v>
      </c>
      <c r="H20" s="19">
        <v>48975000</v>
      </c>
      <c r="I20" s="19"/>
      <c r="J20" s="18"/>
      <c r="K20" s="19">
        <f t="shared" si="0"/>
        <v>48975000</v>
      </c>
      <c r="L20" s="24" t="s">
        <v>63</v>
      </c>
    </row>
    <row r="21" spans="1:12" ht="96">
      <c r="A21" s="69"/>
      <c r="B21" s="78"/>
      <c r="C21" s="67" t="s">
        <v>61</v>
      </c>
      <c r="D21" s="5" t="s">
        <v>0</v>
      </c>
      <c r="E21" s="5" t="s">
        <v>1</v>
      </c>
      <c r="F21" s="4">
        <v>100</v>
      </c>
      <c r="G21" s="39" t="s">
        <v>75</v>
      </c>
      <c r="H21" s="11">
        <v>100000000</v>
      </c>
      <c r="I21" s="11"/>
      <c r="J21" s="17"/>
      <c r="K21" s="19">
        <f t="shared" si="0"/>
        <v>100000000</v>
      </c>
      <c r="L21" s="24" t="s">
        <v>67</v>
      </c>
    </row>
    <row r="22" spans="1:12" ht="76.5">
      <c r="A22" s="69"/>
      <c r="B22" s="78"/>
      <c r="C22" s="67"/>
      <c r="D22" s="5" t="s">
        <v>2</v>
      </c>
      <c r="E22" s="5" t="s">
        <v>3</v>
      </c>
      <c r="F22" s="4">
        <v>7</v>
      </c>
      <c r="G22" s="66" t="s">
        <v>78</v>
      </c>
      <c r="H22" s="100">
        <v>40000000</v>
      </c>
      <c r="I22" s="100"/>
      <c r="J22" s="100"/>
      <c r="K22" s="100">
        <f t="shared" si="0"/>
        <v>40000000</v>
      </c>
      <c r="L22" s="75" t="s">
        <v>68</v>
      </c>
    </row>
    <row r="23" spans="1:12" ht="63.75">
      <c r="A23" s="69"/>
      <c r="B23" s="78"/>
      <c r="C23" s="67" t="s">
        <v>4</v>
      </c>
      <c r="D23" s="5" t="s">
        <v>5</v>
      </c>
      <c r="E23" s="5" t="s">
        <v>6</v>
      </c>
      <c r="F23" s="4">
        <v>1</v>
      </c>
      <c r="G23" s="66"/>
      <c r="H23" s="101"/>
      <c r="I23" s="101"/>
      <c r="J23" s="101"/>
      <c r="K23" s="101">
        <f t="shared" si="0"/>
        <v>0</v>
      </c>
      <c r="L23" s="75"/>
    </row>
    <row r="24" spans="1:12" ht="51">
      <c r="A24" s="69"/>
      <c r="B24" s="78"/>
      <c r="C24" s="67"/>
      <c r="D24" s="67" t="s">
        <v>7</v>
      </c>
      <c r="E24" s="5" t="s">
        <v>8</v>
      </c>
      <c r="F24" s="4">
        <v>20</v>
      </c>
      <c r="G24" s="66"/>
      <c r="H24" s="101"/>
      <c r="I24" s="101"/>
      <c r="J24" s="101"/>
      <c r="K24" s="101"/>
      <c r="L24" s="75"/>
    </row>
    <row r="25" spans="1:12" ht="38.25">
      <c r="A25" s="69"/>
      <c r="B25" s="78"/>
      <c r="C25" s="67"/>
      <c r="D25" s="67"/>
      <c r="E25" s="5" t="s">
        <v>64</v>
      </c>
      <c r="F25" s="2">
        <v>0.05</v>
      </c>
      <c r="G25" s="66"/>
      <c r="H25" s="102"/>
      <c r="I25" s="102"/>
      <c r="J25" s="102"/>
      <c r="K25" s="102">
        <f t="shared" si="0"/>
        <v>0</v>
      </c>
      <c r="L25" s="75"/>
    </row>
    <row r="26" spans="1:12" ht="64.5" thickBot="1">
      <c r="A26" s="70"/>
      <c r="B26" s="79"/>
      <c r="C26" s="23"/>
      <c r="D26" s="40" t="s">
        <v>69</v>
      </c>
      <c r="E26" s="40" t="s">
        <v>70</v>
      </c>
      <c r="F26" s="41">
        <v>1</v>
      </c>
      <c r="G26" s="42" t="s">
        <v>71</v>
      </c>
      <c r="H26" s="43">
        <v>2800000000</v>
      </c>
      <c r="I26" s="43"/>
      <c r="J26" s="44"/>
      <c r="K26" s="43">
        <f t="shared" si="0"/>
        <v>2800000000</v>
      </c>
      <c r="L26" s="45" t="s">
        <v>73</v>
      </c>
    </row>
    <row r="27" spans="1:12" s="20" customFormat="1" ht="16.5" thickBot="1">
      <c r="A27" s="86" t="s">
        <v>62</v>
      </c>
      <c r="B27" s="87"/>
      <c r="C27" s="87"/>
      <c r="D27" s="87"/>
      <c r="E27" s="87"/>
      <c r="F27" s="87"/>
      <c r="G27" s="87"/>
      <c r="H27" s="26">
        <f>SUM(H8:H26)</f>
        <v>3556295172</v>
      </c>
      <c r="I27" s="34">
        <f>SUM(I8:I25)</f>
        <v>322679828</v>
      </c>
      <c r="J27" s="35"/>
      <c r="K27" s="27">
        <f>I27+H27</f>
        <v>3878975000</v>
      </c>
      <c r="L27" s="28"/>
    </row>
    <row r="28" spans="6:11" s="21" customFormat="1" ht="16.5" thickBot="1">
      <c r="F28" s="91"/>
      <c r="G28" s="91"/>
      <c r="H28" s="22"/>
      <c r="I28" s="22"/>
      <c r="J28" s="22"/>
      <c r="K28" s="22"/>
    </row>
    <row r="29" spans="1:8" ht="15.75">
      <c r="A29" s="88" t="s">
        <v>17</v>
      </c>
      <c r="B29" s="89"/>
      <c r="C29" s="89"/>
      <c r="D29" s="90"/>
      <c r="H29" s="22"/>
    </row>
    <row r="30" spans="1:8" ht="15.75">
      <c r="A30" s="80" t="s">
        <v>18</v>
      </c>
      <c r="B30" s="81"/>
      <c r="C30" s="81"/>
      <c r="D30" s="82"/>
      <c r="H30" s="25"/>
    </row>
    <row r="31" spans="1:8" ht="13.5" thickBot="1">
      <c r="A31" s="83" t="s">
        <v>16</v>
      </c>
      <c r="B31" s="84"/>
      <c r="C31" s="84"/>
      <c r="D31" s="85"/>
      <c r="H31" s="25"/>
    </row>
  </sheetData>
  <sheetProtection/>
  <mergeCells count="43">
    <mergeCell ref="H22:H25"/>
    <mergeCell ref="I22:I25"/>
    <mergeCell ref="J22:J25"/>
    <mergeCell ref="K22:K25"/>
    <mergeCell ref="A30:D30"/>
    <mergeCell ref="A31:D31"/>
    <mergeCell ref="A27:G27"/>
    <mergeCell ref="A29:D29"/>
    <mergeCell ref="F28:G28"/>
    <mergeCell ref="G9:G14"/>
    <mergeCell ref="D13:D15"/>
    <mergeCell ref="E14:E15"/>
    <mergeCell ref="F14:F15"/>
    <mergeCell ref="L8:L14"/>
    <mergeCell ref="L17:L18"/>
    <mergeCell ref="G22:G25"/>
    <mergeCell ref="C23:C25"/>
    <mergeCell ref="L22:L25"/>
    <mergeCell ref="D10:D11"/>
    <mergeCell ref="C12:C14"/>
    <mergeCell ref="C19:C20"/>
    <mergeCell ref="C21:C22"/>
    <mergeCell ref="C17:C18"/>
    <mergeCell ref="A1:D1"/>
    <mergeCell ref="F5:F7"/>
    <mergeCell ref="G17:G18"/>
    <mergeCell ref="D17:D18"/>
    <mergeCell ref="C10:C11"/>
    <mergeCell ref="A8:A26"/>
    <mergeCell ref="D24:D25"/>
    <mergeCell ref="G5:G7"/>
    <mergeCell ref="A2:D2"/>
    <mergeCell ref="B8:B26"/>
    <mergeCell ref="A3:D3"/>
    <mergeCell ref="A5:A7"/>
    <mergeCell ref="B5:B7"/>
    <mergeCell ref="C5:C7"/>
    <mergeCell ref="D5:E6"/>
    <mergeCell ref="L5:L7"/>
    <mergeCell ref="H6:H7"/>
    <mergeCell ref="I6:J6"/>
    <mergeCell ref="K6:K7"/>
    <mergeCell ref="H5:K5"/>
  </mergeCells>
  <printOptions/>
  <pageMargins left="0.25" right="0.2" top="0.81" bottom="0.33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Windows XP SP3</cp:lastModifiedBy>
  <cp:lastPrinted>2008-10-09T06:14:16Z</cp:lastPrinted>
  <dcterms:created xsi:type="dcterms:W3CDTF">2005-09-30T21:17:52Z</dcterms:created>
  <dcterms:modified xsi:type="dcterms:W3CDTF">2009-11-17T18:50:56Z</dcterms:modified>
  <cp:category/>
  <cp:version/>
  <cp:contentType/>
  <cp:contentStatus/>
</cp:coreProperties>
</file>