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PRM" sheetId="1" r:id="rId1"/>
  </sheets>
  <definedNames>
    <definedName name="_xlnm.Print_Area" localSheetId="0">'PPRM'!$A$1:$M$38</definedName>
    <definedName name="_xlnm.Print_Titles" localSheetId="0">'PPRM'!$4:$8</definedName>
  </definedNames>
  <calcPr fullCalcOnLoad="1"/>
</workbook>
</file>

<file path=xl/sharedStrings.xml><?xml version="1.0" encoding="utf-8"?>
<sst xmlns="http://schemas.openxmlformats.org/spreadsheetml/2006/main" count="115" uniqueCount="115">
  <si>
    <t>PLAN DE DESARROLLO  QUEREMOS MAS PODEMOS MAS 2008-2011</t>
  </si>
  <si>
    <t>Presupuesto por Resultados. Municipio de Pasto.  2010</t>
  </si>
  <si>
    <t>EJE ESTRATEGICO PRODUCTIVIDAD Y COMPETITIVIDAD</t>
  </si>
  <si>
    <t>PROGRAMA  PASTO PRODUCTIVO E INNOVADOR</t>
  </si>
  <si>
    <t>Problema a resolver</t>
  </si>
  <si>
    <t>Objetivo del programa</t>
  </si>
  <si>
    <t xml:space="preserve">Línea de intervención
</t>
  </si>
  <si>
    <t xml:space="preserve">Metas Cuatrienio            (2008-2011)
</t>
  </si>
  <si>
    <t>Indicador</t>
  </si>
  <si>
    <t>META PROGRAMADA 2010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</si>
  <si>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</si>
  <si>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</si>
  <si>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</si>
  <si>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</si>
  <si>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</si>
  <si>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</si>
  <si>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VALOR</t>
  </si>
  <si>
    <t>NOMBRE FUENTE</t>
  </si>
  <si>
    <t>Fortalecimiento de iniciativas empresariales de MIPYMES con base tecnológica con el apoyo del Banco de Oportunidades y Gobierno Nacional</t>
  </si>
  <si>
    <t>Se fortalecerá 20 iniciativas empresariales de MIPYMES con base tecnológica con el apoyo del Banco de Oportunidades e instituciones del Gobierno Nacional</t>
  </si>
  <si>
    <t>Gestión para el mejoramiento y fortalecimiento de unidades productivas urbanas y rurales.</t>
  </si>
  <si>
    <t>Se mejorará en un 50% los índices de productividad de al menos 200  pequeños productores rurales y urbanos.</t>
  </si>
  <si>
    <t>Pequeños productores que mejoran los índices de productividad.</t>
  </si>
  <si>
    <t>Porcentaje de mejoramiento del índice de productividad de pequeños productores rurales y urbanos focalizados.</t>
  </si>
  <si>
    <t>Gestión para el desembolso de créditos para MIPYMES para la financiación de proyectos productivos.</t>
  </si>
  <si>
    <t xml:space="preserve">Se gestionará el desembolso de $5.000 millones en créditos para MIPYMES. </t>
  </si>
  <si>
    <t>Millones de pesos de créditos para MIPYMES desembolsados.</t>
  </si>
  <si>
    <t>Formulación e implementación del Plan Estratégico de Cooperación Internacional</t>
  </si>
  <si>
    <t>Se formulará e implementará 1 Plan Estratégico de Cooperación Internacional</t>
  </si>
  <si>
    <t>Identificación, creación y fortalecimiento de las cadenas productivas.</t>
  </si>
  <si>
    <t>Se identificará y fortalecerá 3 nuevas cadenas productivas.</t>
  </si>
  <si>
    <t>Cadenas productivas  identificadas, creadas y fortalecidas.</t>
  </si>
  <si>
    <t>Fomento del turismo urbano, ecoturismo y agroturismo.</t>
  </si>
  <si>
    <t>Se formulará y se pondrá en marcha 1 proyecto de iniciativa comunitaria  relacionado con el turismo ecológico, gastronómico, cultural  y patrimonial en el Municipio de Pasto.</t>
  </si>
  <si>
    <t>Proyecto de turismo formulado y operando.</t>
  </si>
  <si>
    <t>Realización, edición, publicación  y difusión del inventario turístico municipal.</t>
  </si>
  <si>
    <t>Se diseñará, editará y publicará 12 documentos relacionados con el  turismo del Municipio de Pasto</t>
  </si>
  <si>
    <t>Documentos turísticos publicados.</t>
  </si>
  <si>
    <t xml:space="preserve">Apoyo a  las iniciativas empresariales de productores urbanos y rurales. </t>
  </si>
  <si>
    <t>Se apoyará y fortalecerá a 50 iniciativas empresariales de grupos asociativos, gremios y  productores urbanos y rurales</t>
  </si>
  <si>
    <t>Iniciativas empresariales de grupos asociativos, gremios y productores apoyadas.</t>
  </si>
  <si>
    <t>Gestionar procesos de cooperación y creación de incentivos para la transformación de los procesos de producción rural con la incorporación de nuevas tecnologías, buenas prácticas agrícolas y mercados verdes</t>
  </si>
  <si>
    <t>Se implementará 6 iniciativas piloto para la transformación e innovación en la producción rural, que incorporen nuevas tecnologías y buenas prácticas agrícolas.</t>
  </si>
  <si>
    <t>Iniciativas piloto implementadas para la transformación e innovación en la producción rural, que incorporen nuevas tecnologías y buenas prácticas agrícolas.</t>
  </si>
  <si>
    <t>Gestión para la creación de un Fondo de reactivación agropecuaria municipal.</t>
  </si>
  <si>
    <t xml:space="preserve">Se gestionará la creación de 1 fondo de reactivación agropecuaria municipal. </t>
  </si>
  <si>
    <t>Fondo de reactivación agrícola municipal gestionado.</t>
  </si>
  <si>
    <t>Apoyo a la realización de eventos de promoción, comercialización y mercadeo de productos y servicios municipales.</t>
  </si>
  <si>
    <t>Se apoyará y realizará 4 eventos de promoción, comercialización y mercadeo de la producción municipal</t>
  </si>
  <si>
    <t>Eventos de promoción, comercialización y mercadeo apoyados y realizados.</t>
  </si>
  <si>
    <t>Se fortalecerá los procesos de asociatividad, organización socioempresarial y asesoría técnica de 2.300 productores del sector rural.</t>
  </si>
  <si>
    <t>Productores del sector rural fortalecidos en su asociatividad, organización socioempresarial y mejoramiento tecnológico.</t>
  </si>
  <si>
    <t>Gestión para los estudios, implementación y construcción  de distritos de riego para el área rural del municipio</t>
  </si>
  <si>
    <t>Se gestionará 3  proyectos para la generación de distritos de riego en el área rural.</t>
  </si>
  <si>
    <t>Proyectos de distritos de riego gestionados.</t>
  </si>
  <si>
    <t>Fortalecimiento de los Centros Empresariales para la formación integral de los jóvenes y grupos vulnerables, en procesos de formación para la producción tecnológica e iniciativa empresarial pertinente</t>
  </si>
  <si>
    <t>Se apoyará y fortalecerá 2 centros de formación empresarial para jóvenes, madres cabeza de familia, desplazados, madres adolescentes y población vulnerable del Municipio de Pasto.</t>
  </si>
  <si>
    <t>Centros de formación empresarial fortalecidos.</t>
  </si>
  <si>
    <t xml:space="preserve">Diseño e implementación del Sistema de Información Agropecuario </t>
  </si>
  <si>
    <t>Se diseñará, implementará y operará un Sistema de Información Agropecuario articulado al Sistema de Información Agropecuario Nacional.</t>
  </si>
  <si>
    <t>Sistema de Información Agropecuario operando.</t>
  </si>
  <si>
    <t>Desarrollar empresarialmente las plazas de mercado, con enfoque de economía solidaria.</t>
  </si>
  <si>
    <t>Se creará y se pondrá en funcionamiento una empresa de carácter solidario para usuarios comercializadores de las plazas de mercado.</t>
  </si>
  <si>
    <t>Empresa de carácter solidario para usuarios comercializadores de las plazas de mercado en funcionamiento.</t>
  </si>
  <si>
    <t xml:space="preserve">Mejorar la Planta de Distribución de FRIGOVITO, para optimizar la distribución de carne en canal y ofertar iniciativas de procesos cárnicos. </t>
  </si>
  <si>
    <t>Se mejorará el proceso de distribución de carne en canal y se ofertará iniciativas de procesos cárnicos.</t>
  </si>
  <si>
    <t>Procesos de distribución mejorados e incorporadas iniciativas de procesos cárnicos.</t>
  </si>
  <si>
    <t>Fortalecimiento de los procesos realizados por la Agencia de Desarrollo Local, Parque Soft, Incubadora de Empresas y Centro de Atención Empresarial – CAE, Centros de Inteligencia de Mercados, como entidades promotoras de inversión, cooperación, promoción y gestión empresarial</t>
  </si>
  <si>
    <t>Se apoyará y consolidará los procesos y acciones realizadas por la Agencia de Desarrollo Local, Parque Soft, Incubadora de Empresas, Centro de Atención Empresarial – CAE y Centros de Inteligencia de Mercados, como entidades promotoras del desarrollo, inversión, cooperación, promoción y gestión empresarial.</t>
  </si>
  <si>
    <t>Instituciones promotoras del desarrollo, inversión, cooperación, promoción y gestión empresarial apoyadas.</t>
  </si>
  <si>
    <t xml:space="preserve">Creación del Fondo Local de Fomento al Emprendimiento </t>
  </si>
  <si>
    <t>Se creará el Fondo Local para el Emprendimiento.</t>
  </si>
  <si>
    <t>Fondo Local para el Emprendimiento creado</t>
  </si>
  <si>
    <t>Gestión y apoyo para la creación de una iniciativa de Banca Solidaria Local.</t>
  </si>
  <si>
    <t>Se gestionará  y apoyará la creación de una iniciativa de Banca Solidaria Local.</t>
  </si>
  <si>
    <t>Iniciativa de banca solidaria  local gestionada y apoyada</t>
  </si>
  <si>
    <t>En convenio con la universidad de Nariño, SENA, gremios y otras instituciones de educación superior, se creará y operará el observatorio del empleo y las cuentas económicas municipales</t>
  </si>
  <si>
    <t xml:space="preserve">Se creará y operará el observatorio del empleo y un sistema de información de cuentas económicas municipales. </t>
  </si>
  <si>
    <t>Observatorio del empleo operando.</t>
  </si>
  <si>
    <t>Sistema de Información de cuentas económicas municipales operando.</t>
  </si>
  <si>
    <t xml:space="preserve">Gestión y apoyo para la implementación y aplicación de la Ley Galeras y la creación de nuevas empresas en el Municipio. </t>
  </si>
  <si>
    <t>Se acompañará la formulación, aprobación y aplicación de la Ley Galeras que fomente la inversión en la región</t>
  </si>
  <si>
    <t>Acompañamiento para la formulación, aprobación y aplicación de la Ley Galeras que fomente la inversión en la región realizado.</t>
  </si>
  <si>
    <t>Apoyo a la producción calificada y comercialización de productos artesanales y manufactureros del municipio</t>
  </si>
  <si>
    <t>Se apoyará y fortalecerá la comercialización y mercadeo de la producción artesanal y de manufacturas.</t>
  </si>
  <si>
    <t>Empresas productoras o unidades productivas apoyadas en su comercialización y mercadeo.</t>
  </si>
  <si>
    <t>Formulación e implementación de los planes Exportador y de turismo del Municipio de Pasto, en el marco de las políticas locales, regionales y nacionales</t>
  </si>
  <si>
    <t>Se formulará concertadamente los Planes Exportador y de Turismo para la gestión y promoción del Municipio de Pasto, en  articulación con los sectores público, privado, gremial, solidario y comunitario.</t>
  </si>
  <si>
    <t xml:space="preserve">Plan Exportador formulado concertadamente. </t>
  </si>
  <si>
    <t xml:space="preserve">Plan de turismo formulado concertadamente. </t>
  </si>
  <si>
    <t xml:space="preserve">Iniciativas empresariales de MIPYMES con base tecnológica fortalecidas. </t>
  </si>
  <si>
    <t>Gobernación de Nariño</t>
  </si>
  <si>
    <t>Ministerio de Agricultura y Desarrollo Rural</t>
  </si>
  <si>
    <t>Asistencia Técnica Integral Agropecuaria a pequeños productores del Muncipio de Pasto</t>
  </si>
  <si>
    <t>Secretaria de Agricultura Luz Elena Rosero, Subsecretario Desarrollo Agropecuario Ruben Dario Gonzalez Ramirez</t>
  </si>
  <si>
    <t>Apoyo y fomento del sistema organizacional y asesoría técnica a pequeños productores</t>
  </si>
  <si>
    <t>Gobernacion de Nariño</t>
  </si>
  <si>
    <t>Construcción Sistema de Riego Corregimiento de Gualmatán. Municipio de Pasto.</t>
  </si>
  <si>
    <t>Construcción Sistema de Riego Vereda La Pradera - Corregimiento de La Caldera. Municipio de Pasto.</t>
  </si>
  <si>
    <t>Fortalecimiento de la operatividad y funcionamiento de las plazas de mercado del Municipio de Pasto.</t>
  </si>
  <si>
    <t>Juan Carlos Villota. Director de Plazas de Mercado.</t>
  </si>
  <si>
    <t xml:space="preserve"> T   O   T   A   L</t>
  </si>
  <si>
    <t>OBSERVACIONES</t>
  </si>
  <si>
    <t>Plan Estratégico de Cooperación Internacional implementado</t>
  </si>
  <si>
    <t>Fortalecimiento de estrategia de cooperación internacional del Municipio de Pasto.</t>
  </si>
  <si>
    <t>Luisa Fernanda Zapata - Oficina de Asuntos Internacionales.</t>
  </si>
  <si>
    <t xml:space="preserve">Incluye los siguientes proyectos de cabidlos: 1. Fortalecimiento producción hortifrutícola corregimiento de La Laguna; 2. Apoyo al cultivo de fresa de la Asociación APROBORCA - Corregimiento de Cabrera; 3. Capacitación a madres comunitarias y madres cabezas de familia con énfasis en producción e iniciativa empresarial - Corregimiento El Socorro. </t>
  </si>
  <si>
    <t>Luis Humberto Paz - Secretaría de Desarrollo Económico y Productividad.</t>
  </si>
  <si>
    <t xml:space="preserve"> . Apoyo al emprendimiento, a proyectos productivos e implementación de políticas crediticias en el Municipio de Pasto.</t>
  </si>
  <si>
    <t xml:space="preserve">Dentro del proyecto se contempla la ejecución de los siguientes compromisos de cabildos:  1. Dotación de elementos para cinco (05) asociaciones de Gastronomía. ( Corregimiento de Obonuco) ($15.500.000). 2. Construcción de cubierta (techo) muelle turístico (Corregimiento del Encano- Vereda Motilón).( $3.000.000). 3. Adecuación centro de información turístico (Corregimiento del Encano- Vereda el Puerto) ($3.000.000). 4. Dotación  Punto de Información  turismo (Corregimiento del Encano- El Mirador). ($ 3.000.000). 5. Adecuación Centro de información turístico (Corregimiento del Encano- Vereda El Motilón)  ($ 3.000.000). 6. Fortalecimiento de guías ambientales (Corregimiento El Encano Centro) ($ 3.000.000). </t>
  </si>
  <si>
    <t>Apoyo al fortalecimiento empresarial en el Municipio de  Pasto.</t>
  </si>
  <si>
    <t>Planificación y gestión del turismo en el Municipio de Pasto.</t>
  </si>
  <si>
    <t>Dentro de proyecto se contempan los siguientes compromisos de cabildos:   1- Dotación para cursos de capacitación y formación de oficios  - Comuna 1 ($15.000.000).   2-  Fortalecimiento en actividades lúdicas y capacitación productiva a Adulto mayor ($20,000,000);   3- Manejo Integral de residuos sólidos, con énfasis en creación de microempresas para reciclaje de plástico para la producción de Mangueras La Laguna. ($11,000,000).</t>
  </si>
  <si>
    <t>Dr. Carlos Serrano Wagner. Gerente FROGIVITO.</t>
  </si>
  <si>
    <t>Pendiente por definición del Plan Gradual de cumplimiento de bovinos.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</si>
</sst>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€_-;\-* #,##0\ _€_-;_-* &quot;-&quot;??\ _€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26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3" fillId="24" borderId="0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24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4" fillId="24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9" fontId="0" fillId="0" borderId="11" xfId="53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justify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49" fontId="4" fillId="25" borderId="12" xfId="0" applyNumberFormat="1" applyFont="1" applyFill="1" applyBorder="1" applyAlignment="1">
      <alignment horizontal="center" vertical="center" wrapText="1"/>
    </xf>
    <xf numFmtId="172" fontId="7" fillId="3" borderId="11" xfId="46" applyNumberFormat="1" applyFont="1" applyFill="1" applyBorder="1" applyAlignment="1">
      <alignment vertical="center" wrapText="1"/>
    </xf>
    <xf numFmtId="0" fontId="7" fillId="3" borderId="11" xfId="0" applyFont="1" applyFill="1" applyBorder="1" applyAlignment="1">
      <alignment wrapText="1"/>
    </xf>
    <xf numFmtId="3" fontId="7" fillId="3" borderId="11" xfId="0" applyNumberFormat="1" applyFont="1" applyFill="1" applyBorder="1" applyAlignment="1">
      <alignment vertical="center" wrapText="1"/>
    </xf>
    <xf numFmtId="172" fontId="7" fillId="11" borderId="11" xfId="46" applyNumberFormat="1" applyFont="1" applyFill="1" applyBorder="1" applyAlignment="1">
      <alignment vertical="center" wrapText="1"/>
    </xf>
    <xf numFmtId="0" fontId="7" fillId="11" borderId="11" xfId="0" applyFont="1" applyFill="1" applyBorder="1" applyAlignment="1">
      <alignment wrapText="1"/>
    </xf>
    <xf numFmtId="0" fontId="4" fillId="11" borderId="13" xfId="0" applyFont="1" applyFill="1" applyBorder="1" applyAlignment="1">
      <alignment horizontal="justify" vertical="center" wrapText="1"/>
    </xf>
    <xf numFmtId="172" fontId="7" fillId="9" borderId="11" xfId="46" applyNumberFormat="1" applyFont="1" applyFill="1" applyBorder="1" applyAlignment="1">
      <alignment vertical="center" wrapText="1"/>
    </xf>
    <xf numFmtId="172" fontId="7" fillId="8" borderId="11" xfId="46" applyNumberFormat="1" applyFont="1" applyFill="1" applyBorder="1" applyAlignment="1">
      <alignment vertical="center" wrapText="1"/>
    </xf>
    <xf numFmtId="0" fontId="7" fillId="8" borderId="11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wrapText="1"/>
    </xf>
    <xf numFmtId="0" fontId="3" fillId="0" borderId="15" xfId="0" applyFont="1" applyBorder="1" applyAlignment="1">
      <alignment wrapText="1"/>
    </xf>
    <xf numFmtId="3" fontId="7" fillId="3" borderId="11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justify" vertical="center" wrapText="1"/>
    </xf>
    <xf numFmtId="0" fontId="7" fillId="11" borderId="11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3" fontId="0" fillId="0" borderId="16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wrapText="1"/>
    </xf>
    <xf numFmtId="0" fontId="4" fillId="3" borderId="13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172" fontId="7" fillId="3" borderId="10" xfId="46" applyNumberFormat="1" applyFont="1" applyFill="1" applyBorder="1" applyAlignment="1">
      <alignment vertical="center" wrapText="1"/>
    </xf>
    <xf numFmtId="0" fontId="7" fillId="3" borderId="10" xfId="0" applyFont="1" applyFill="1" applyBorder="1" applyAlignment="1">
      <alignment wrapText="1"/>
    </xf>
    <xf numFmtId="0" fontId="4" fillId="9" borderId="11" xfId="0" applyFont="1" applyFill="1" applyBorder="1" applyAlignment="1">
      <alignment wrapText="1"/>
    </xf>
    <xf numFmtId="0" fontId="4" fillId="9" borderId="11" xfId="0" applyFont="1" applyFill="1" applyBorder="1" applyAlignment="1">
      <alignment horizontal="justify" vertical="center" wrapText="1"/>
    </xf>
    <xf numFmtId="0" fontId="4" fillId="9" borderId="13" xfId="0" applyFont="1" applyFill="1" applyBorder="1" applyAlignment="1">
      <alignment horizontal="justify" vertical="center" wrapText="1"/>
    </xf>
    <xf numFmtId="172" fontId="4" fillId="9" borderId="11" xfId="46" applyNumberFormat="1" applyFont="1" applyFill="1" applyBorder="1" applyAlignment="1">
      <alignment wrapText="1"/>
    </xf>
    <xf numFmtId="0" fontId="4" fillId="9" borderId="16" xfId="0" applyFont="1" applyFill="1" applyBorder="1" applyAlignment="1">
      <alignment horizontal="justify" vertical="center" wrapText="1"/>
    </xf>
    <xf numFmtId="172" fontId="4" fillId="9" borderId="16" xfId="46" applyNumberFormat="1" applyFont="1" applyFill="1" applyBorder="1" applyAlignment="1">
      <alignment wrapText="1"/>
    </xf>
    <xf numFmtId="0" fontId="4" fillId="9" borderId="16" xfId="0" applyFont="1" applyFill="1" applyBorder="1" applyAlignment="1">
      <alignment wrapText="1"/>
    </xf>
    <xf numFmtId="0" fontId="4" fillId="9" borderId="17" xfId="0" applyFont="1" applyFill="1" applyBorder="1" applyAlignment="1">
      <alignment horizontal="justify" vertical="center" wrapText="1"/>
    </xf>
    <xf numFmtId="172" fontId="7" fillId="9" borderId="11" xfId="46" applyNumberFormat="1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wrapText="1"/>
    </xf>
    <xf numFmtId="0" fontId="11" fillId="9" borderId="13" xfId="0" applyFont="1" applyFill="1" applyBorder="1" applyAlignment="1">
      <alignment horizontal="justify" vertical="center" wrapText="1"/>
    </xf>
    <xf numFmtId="0" fontId="11" fillId="22" borderId="11" xfId="0" applyFont="1" applyFill="1" applyBorder="1" applyAlignment="1">
      <alignment horizontal="justify" vertical="center" wrapText="1"/>
    </xf>
    <xf numFmtId="3" fontId="11" fillId="22" borderId="11" xfId="0" applyNumberFormat="1" applyFont="1" applyFill="1" applyBorder="1" applyAlignment="1">
      <alignment horizontal="center" vertical="center" wrapText="1"/>
    </xf>
    <xf numFmtId="0" fontId="7" fillId="22" borderId="11" xfId="0" applyFont="1" applyFill="1" applyBorder="1" applyAlignment="1">
      <alignment horizontal="justify" vertical="center" wrapText="1"/>
    </xf>
    <xf numFmtId="0" fontId="7" fillId="22" borderId="13" xfId="0" applyFont="1" applyFill="1" applyBorder="1" applyAlignment="1">
      <alignment horizontal="justify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justify" vertical="center" wrapText="1"/>
    </xf>
    <xf numFmtId="3" fontId="7" fillId="3" borderId="11" xfId="46" applyNumberFormat="1" applyFont="1" applyFill="1" applyBorder="1" applyAlignment="1">
      <alignment horizontal="center" vertical="center" wrapText="1"/>
    </xf>
    <xf numFmtId="3" fontId="7" fillId="3" borderId="11" xfId="0" applyNumberFormat="1" applyFont="1" applyFill="1" applyBorder="1" applyAlignment="1">
      <alignment horizontal="center" vertical="center" wrapText="1"/>
    </xf>
    <xf numFmtId="172" fontId="7" fillId="9" borderId="11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72" fontId="3" fillId="3" borderId="10" xfId="46" applyNumberFormat="1" applyFont="1" applyFill="1" applyBorder="1" applyAlignment="1">
      <alignment horizontal="center" vertical="center" wrapText="1"/>
    </xf>
    <xf numFmtId="172" fontId="3" fillId="3" borderId="11" xfId="46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top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172" fontId="7" fillId="8" borderId="12" xfId="0" applyNumberFormat="1" applyFont="1" applyFill="1" applyBorder="1" applyAlignment="1">
      <alignment horizontal="justify" vertical="center" wrapText="1"/>
    </xf>
    <xf numFmtId="172" fontId="7" fillId="8" borderId="19" xfId="0" applyNumberFormat="1" applyFont="1" applyFill="1" applyBorder="1" applyAlignment="1">
      <alignment horizontal="justify" vertical="center" wrapText="1"/>
    </xf>
    <xf numFmtId="172" fontId="4" fillId="8" borderId="13" xfId="0" applyNumberFormat="1" applyFont="1" applyFill="1" applyBorder="1" applyAlignment="1">
      <alignment horizontal="center" vertical="center" wrapText="1"/>
    </xf>
    <xf numFmtId="0" fontId="2" fillId="26" borderId="2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21" xfId="0" applyFont="1" applyFill="1" applyBorder="1" applyAlignment="1">
      <alignment horizontal="center" vertical="center" wrapText="1"/>
    </xf>
    <xf numFmtId="0" fontId="2" fillId="26" borderId="22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49" fontId="4" fillId="25" borderId="10" xfId="0" applyNumberFormat="1" applyFont="1" applyFill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horizontal="center" vertical="center" wrapText="1"/>
    </xf>
    <xf numFmtId="49" fontId="4" fillId="25" borderId="12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justify" vertical="center" wrapText="1"/>
    </xf>
    <xf numFmtId="49" fontId="0" fillId="25" borderId="11" xfId="0" applyNumberFormat="1" applyFont="1" applyFill="1" applyBorder="1" applyAlignment="1">
      <alignment horizontal="justify" vertical="center" wrapText="1"/>
    </xf>
    <xf numFmtId="49" fontId="0" fillId="25" borderId="12" xfId="0" applyNumberFormat="1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justify" vertical="center" wrapText="1"/>
    </xf>
    <xf numFmtId="0" fontId="7" fillId="0" borderId="23" xfId="0" applyFont="1" applyFill="1" applyBorder="1" applyAlignment="1">
      <alignment horizontal="justify" vertical="center" wrapText="1"/>
    </xf>
    <xf numFmtId="0" fontId="7" fillId="8" borderId="11" xfId="0" applyFont="1" applyFill="1" applyBorder="1" applyAlignment="1">
      <alignment horizontal="justify" vertical="center" wrapText="1"/>
    </xf>
    <xf numFmtId="0" fontId="11" fillId="9" borderId="13" xfId="0" applyFont="1" applyFill="1" applyBorder="1" applyAlignment="1">
      <alignment horizontal="justify" vertical="center" wrapText="1"/>
    </xf>
    <xf numFmtId="0" fontId="7" fillId="9" borderId="12" xfId="0" applyFont="1" applyFill="1" applyBorder="1" applyAlignment="1">
      <alignment horizontal="justify" vertical="center" wrapText="1"/>
    </xf>
    <xf numFmtId="0" fontId="7" fillId="9" borderId="25" xfId="0" applyFont="1" applyFill="1" applyBorder="1" applyAlignment="1">
      <alignment horizontal="justify" vertical="center" wrapText="1"/>
    </xf>
    <xf numFmtId="0" fontId="7" fillId="9" borderId="19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4" fillId="3" borderId="13" xfId="0" applyFont="1" applyFill="1" applyBorder="1" applyAlignment="1">
      <alignment horizontal="justify" vertical="center" wrapText="1"/>
    </xf>
    <xf numFmtId="0" fontId="0" fillId="25" borderId="21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0" fillId="25" borderId="26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justify" vertical="center" wrapText="1"/>
    </xf>
    <xf numFmtId="0" fontId="7" fillId="3" borderId="13" xfId="0" applyFont="1" applyFill="1" applyBorder="1" applyAlignment="1">
      <alignment horizontal="justify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49" fontId="0" fillId="25" borderId="11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justify" vertical="center" wrapText="1"/>
    </xf>
    <xf numFmtId="0" fontId="2" fillId="22" borderId="27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justify" vertical="center" wrapText="1"/>
    </xf>
    <xf numFmtId="0" fontId="9" fillId="3" borderId="10" xfId="0" applyFont="1" applyFill="1" applyBorder="1" applyAlignment="1">
      <alignment horizontal="justify" vertical="center" wrapText="1"/>
    </xf>
    <xf numFmtId="0" fontId="9" fillId="3" borderId="11" xfId="0" applyFont="1" applyFill="1" applyBorder="1" applyAlignment="1">
      <alignment horizontal="justify" vertical="center" wrapText="1"/>
    </xf>
    <xf numFmtId="172" fontId="7" fillId="8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Porcentual 2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9"/>
  <sheetViews>
    <sheetView tabSelected="1" view="pageBreakPreview" zoomScale="60" zoomScaleNormal="70" zoomScalePageLayoutView="0" workbookViewId="0" topLeftCell="A1">
      <selection activeCell="A4" sqref="A4:C4"/>
    </sheetView>
  </sheetViews>
  <sheetFormatPr defaultColWidth="11.421875" defaultRowHeight="12.75"/>
  <cols>
    <col min="1" max="1" width="17.7109375" style="2" customWidth="1"/>
    <col min="2" max="2" width="17.57421875" style="2" customWidth="1"/>
    <col min="3" max="3" width="25.57421875" style="2" customWidth="1"/>
    <col min="4" max="4" width="22.00390625" style="2" customWidth="1"/>
    <col min="5" max="5" width="18.421875" style="2" customWidth="1"/>
    <col min="6" max="6" width="10.57421875" style="2" customWidth="1"/>
    <col min="7" max="7" width="20.140625" style="11" customWidth="1"/>
    <col min="8" max="9" width="20.28125" style="2" customWidth="1"/>
    <col min="10" max="10" width="12.8515625" style="2" customWidth="1"/>
    <col min="11" max="11" width="21.28125" style="2" customWidth="1"/>
    <col min="12" max="12" width="16.28125" style="2" customWidth="1"/>
    <col min="13" max="13" width="22.140625" style="2" customWidth="1"/>
    <col min="14" max="16384" width="11.421875" style="2" customWidth="1"/>
  </cols>
  <sheetData>
    <row r="1" spans="1:6" ht="15.75">
      <c r="A1" s="69" t="s">
        <v>0</v>
      </c>
      <c r="B1" s="70"/>
      <c r="C1" s="71"/>
      <c r="D1" s="1"/>
      <c r="E1" s="1"/>
      <c r="F1" s="1"/>
    </row>
    <row r="2" spans="1:6" ht="12.75">
      <c r="A2" s="72" t="s">
        <v>1</v>
      </c>
      <c r="B2" s="73"/>
      <c r="C2" s="74"/>
      <c r="D2" s="3"/>
      <c r="E2" s="3"/>
      <c r="F2" s="3"/>
    </row>
    <row r="3" spans="1:65" s="5" customFormat="1" ht="15.75">
      <c r="A3" s="75" t="s">
        <v>2</v>
      </c>
      <c r="B3" s="76"/>
      <c r="C3" s="77"/>
      <c r="D3" s="4"/>
      <c r="E3" s="4"/>
      <c r="F3" s="3"/>
      <c r="G3" s="1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s="5" customFormat="1" ht="16.5" thickBot="1">
      <c r="A4" s="78" t="s">
        <v>3</v>
      </c>
      <c r="B4" s="79"/>
      <c r="C4" s="80"/>
      <c r="D4" s="4"/>
      <c r="E4" s="4"/>
      <c r="G4" s="1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s="5" customFormat="1" ht="12.75" thickBot="1">
      <c r="A5" s="3"/>
      <c r="C5" s="3"/>
      <c r="D5" s="3"/>
      <c r="E5" s="3"/>
      <c r="F5" s="3"/>
      <c r="G5" s="1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73" s="5" customFormat="1" ht="12.75">
      <c r="A6" s="81" t="s">
        <v>4</v>
      </c>
      <c r="B6" s="84" t="s">
        <v>5</v>
      </c>
      <c r="C6" s="84" t="s">
        <v>6</v>
      </c>
      <c r="D6" s="87" t="s">
        <v>7</v>
      </c>
      <c r="E6" s="117" t="s">
        <v>8</v>
      </c>
      <c r="F6" s="90" t="s">
        <v>9</v>
      </c>
      <c r="G6" s="93" t="s">
        <v>10</v>
      </c>
      <c r="H6" s="111" t="s">
        <v>11</v>
      </c>
      <c r="I6" s="111"/>
      <c r="J6" s="111"/>
      <c r="K6" s="111"/>
      <c r="L6" s="112" t="s">
        <v>12</v>
      </c>
      <c r="M6" s="106" t="s">
        <v>102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s="6" customFormat="1" ht="12.75">
      <c r="A7" s="82"/>
      <c r="B7" s="85"/>
      <c r="C7" s="85"/>
      <c r="D7" s="88"/>
      <c r="E7" s="118"/>
      <c r="F7" s="91"/>
      <c r="G7" s="94"/>
      <c r="H7" s="91" t="s">
        <v>13</v>
      </c>
      <c r="I7" s="115" t="s">
        <v>14</v>
      </c>
      <c r="J7" s="115"/>
      <c r="K7" s="91" t="s">
        <v>15</v>
      </c>
      <c r="L7" s="113"/>
      <c r="M7" s="10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s="6" customFormat="1" ht="24.75" thickBot="1">
      <c r="A8" s="83"/>
      <c r="B8" s="86"/>
      <c r="C8" s="86"/>
      <c r="D8" s="89"/>
      <c r="E8" s="119"/>
      <c r="F8" s="92"/>
      <c r="G8" s="95"/>
      <c r="H8" s="92"/>
      <c r="I8" s="14" t="s">
        <v>16</v>
      </c>
      <c r="J8" s="14" t="s">
        <v>17</v>
      </c>
      <c r="K8" s="92"/>
      <c r="L8" s="114"/>
      <c r="M8" s="10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65" s="5" customFormat="1" ht="51">
      <c r="A9" s="96"/>
      <c r="B9" s="120"/>
      <c r="C9" s="64" t="s">
        <v>20</v>
      </c>
      <c r="D9" s="64" t="s">
        <v>21</v>
      </c>
      <c r="E9" s="33" t="s">
        <v>22</v>
      </c>
      <c r="F9" s="7">
        <v>60</v>
      </c>
      <c r="G9" s="123" t="s">
        <v>93</v>
      </c>
      <c r="H9" s="34">
        <v>120000000</v>
      </c>
      <c r="I9" s="35"/>
      <c r="J9" s="35"/>
      <c r="K9" s="59">
        <f>SUM(H9:I16)</f>
        <v>380189055</v>
      </c>
      <c r="L9" s="116" t="s">
        <v>94</v>
      </c>
      <c r="M9" s="109" t="s">
        <v>106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1:65" s="5" customFormat="1" ht="102">
      <c r="A10" s="97"/>
      <c r="B10" s="121"/>
      <c r="C10" s="65"/>
      <c r="D10" s="65"/>
      <c r="E10" s="13" t="s">
        <v>23</v>
      </c>
      <c r="F10" s="8">
        <v>35</v>
      </c>
      <c r="G10" s="124"/>
      <c r="H10" s="15">
        <v>7789000</v>
      </c>
      <c r="I10" s="16"/>
      <c r="J10" s="16"/>
      <c r="K10" s="60"/>
      <c r="L10" s="63"/>
      <c r="M10" s="11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5" s="5" customFormat="1" ht="51">
      <c r="A11" s="97"/>
      <c r="B11" s="121"/>
      <c r="C11" s="13" t="s">
        <v>24</v>
      </c>
      <c r="D11" s="13" t="s">
        <v>25</v>
      </c>
      <c r="E11" s="13" t="s">
        <v>26</v>
      </c>
      <c r="F11" s="8">
        <v>1500</v>
      </c>
      <c r="G11" s="124"/>
      <c r="H11" s="15">
        <v>1000000</v>
      </c>
      <c r="I11" s="16"/>
      <c r="J11" s="16"/>
      <c r="K11" s="60"/>
      <c r="L11" s="63"/>
      <c r="M11" s="110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1:65" s="5" customFormat="1" ht="51">
      <c r="A12" s="97"/>
      <c r="B12" s="121"/>
      <c r="C12" s="13" t="s">
        <v>29</v>
      </c>
      <c r="D12" s="13" t="s">
        <v>30</v>
      </c>
      <c r="E12" s="13" t="s">
        <v>31</v>
      </c>
      <c r="F12" s="8">
        <v>1</v>
      </c>
      <c r="G12" s="124"/>
      <c r="H12" s="15">
        <v>5000000</v>
      </c>
      <c r="I12" s="16"/>
      <c r="J12" s="16"/>
      <c r="K12" s="60"/>
      <c r="L12" s="63"/>
      <c r="M12" s="110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s="5" customFormat="1" ht="114.75">
      <c r="A13" s="97"/>
      <c r="B13" s="121"/>
      <c r="C13" s="13" t="s">
        <v>41</v>
      </c>
      <c r="D13" s="13" t="s">
        <v>42</v>
      </c>
      <c r="E13" s="13" t="s">
        <v>43</v>
      </c>
      <c r="F13" s="8">
        <v>2</v>
      </c>
      <c r="G13" s="124"/>
      <c r="H13" s="15">
        <v>1500000</v>
      </c>
      <c r="I13" s="16"/>
      <c r="J13" s="16"/>
      <c r="K13" s="60"/>
      <c r="L13" s="63"/>
      <c r="M13" s="110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1:65" s="5" customFormat="1" ht="63.75">
      <c r="A14" s="97"/>
      <c r="B14" s="121"/>
      <c r="C14" s="13" t="s">
        <v>27</v>
      </c>
      <c r="D14" s="13" t="s">
        <v>48</v>
      </c>
      <c r="E14" s="13" t="s">
        <v>49</v>
      </c>
      <c r="F14" s="8">
        <v>1</v>
      </c>
      <c r="G14" s="124"/>
      <c r="H14" s="15">
        <v>1500055</v>
      </c>
      <c r="I14" s="16"/>
      <c r="J14" s="16"/>
      <c r="K14" s="60"/>
      <c r="L14" s="63"/>
      <c r="M14" s="110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1:65" s="5" customFormat="1" ht="76.5">
      <c r="A15" s="97"/>
      <c r="B15" s="121"/>
      <c r="C15" s="13" t="s">
        <v>44</v>
      </c>
      <c r="D15" s="13" t="s">
        <v>39</v>
      </c>
      <c r="E15" s="13" t="s">
        <v>40</v>
      </c>
      <c r="F15" s="8">
        <v>15</v>
      </c>
      <c r="G15" s="124"/>
      <c r="H15" s="15">
        <v>20000000</v>
      </c>
      <c r="I15" s="16"/>
      <c r="J15" s="16"/>
      <c r="K15" s="60"/>
      <c r="L15" s="63"/>
      <c r="M15" s="11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65" s="5" customFormat="1" ht="102">
      <c r="A16" s="97"/>
      <c r="B16" s="121"/>
      <c r="C16" s="13" t="s">
        <v>95</v>
      </c>
      <c r="D16" s="13" t="s">
        <v>50</v>
      </c>
      <c r="E16" s="13" t="s">
        <v>51</v>
      </c>
      <c r="F16" s="8">
        <v>2100</v>
      </c>
      <c r="G16" s="124"/>
      <c r="H16" s="15">
        <v>223400000</v>
      </c>
      <c r="I16" s="16"/>
      <c r="J16" s="16"/>
      <c r="K16" s="60"/>
      <c r="L16" s="63"/>
      <c r="M16" s="110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13" ht="48">
      <c r="A17" s="97"/>
      <c r="B17" s="121"/>
      <c r="C17" s="61" t="s">
        <v>52</v>
      </c>
      <c r="D17" s="61" t="s">
        <v>53</v>
      </c>
      <c r="E17" s="61" t="s">
        <v>54</v>
      </c>
      <c r="F17" s="62">
        <v>2</v>
      </c>
      <c r="G17" s="63" t="s">
        <v>98</v>
      </c>
      <c r="H17" s="54">
        <v>47310945</v>
      </c>
      <c r="I17" s="26">
        <v>755975120</v>
      </c>
      <c r="J17" s="12" t="s">
        <v>92</v>
      </c>
      <c r="K17" s="55">
        <f>SUM(H17:I18)</f>
        <v>850597010</v>
      </c>
      <c r="L17" s="63"/>
      <c r="M17" s="105"/>
    </row>
    <row r="18" spans="1:13" ht="24">
      <c r="A18" s="97"/>
      <c r="B18" s="121"/>
      <c r="C18" s="61"/>
      <c r="D18" s="61"/>
      <c r="E18" s="61"/>
      <c r="F18" s="62"/>
      <c r="G18" s="63"/>
      <c r="H18" s="54"/>
      <c r="I18" s="26">
        <v>47310945</v>
      </c>
      <c r="J18" s="12" t="s">
        <v>91</v>
      </c>
      <c r="K18" s="55"/>
      <c r="L18" s="63"/>
      <c r="M18" s="105"/>
    </row>
    <row r="19" spans="1:13" ht="90">
      <c r="A19" s="97"/>
      <c r="B19" s="121"/>
      <c r="C19" s="61"/>
      <c r="D19" s="61"/>
      <c r="E19" s="61"/>
      <c r="F19" s="62"/>
      <c r="G19" s="27" t="s">
        <v>97</v>
      </c>
      <c r="H19" s="15">
        <v>90000000</v>
      </c>
      <c r="I19" s="17">
        <v>90000000</v>
      </c>
      <c r="J19" s="12" t="s">
        <v>96</v>
      </c>
      <c r="K19" s="26">
        <f>I19+H19</f>
        <v>180000000</v>
      </c>
      <c r="L19" s="63"/>
      <c r="M19" s="32"/>
    </row>
    <row r="20" spans="1:65" s="5" customFormat="1" ht="105">
      <c r="A20" s="97"/>
      <c r="B20" s="121"/>
      <c r="C20" s="13" t="s">
        <v>35</v>
      </c>
      <c r="D20" s="13" t="s">
        <v>28</v>
      </c>
      <c r="E20" s="13" t="s">
        <v>103</v>
      </c>
      <c r="F20" s="8">
        <v>1</v>
      </c>
      <c r="G20" s="28" t="s">
        <v>104</v>
      </c>
      <c r="H20" s="18">
        <v>20000000</v>
      </c>
      <c r="I20" s="19"/>
      <c r="J20" s="19"/>
      <c r="K20" s="18">
        <f>I20+H20</f>
        <v>20000000</v>
      </c>
      <c r="L20" s="28" t="s">
        <v>105</v>
      </c>
      <c r="M20" s="20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</row>
    <row r="21" spans="1:13" ht="102">
      <c r="A21" s="97"/>
      <c r="B21" s="121"/>
      <c r="C21" s="13" t="s">
        <v>58</v>
      </c>
      <c r="D21" s="13" t="s">
        <v>59</v>
      </c>
      <c r="E21" s="13" t="s">
        <v>60</v>
      </c>
      <c r="F21" s="8">
        <v>1</v>
      </c>
      <c r="G21" s="99" t="s">
        <v>99</v>
      </c>
      <c r="H21" s="22">
        <v>5000000</v>
      </c>
      <c r="I21" s="23"/>
      <c r="J21" s="23"/>
      <c r="K21" s="125">
        <f>SUM(H21:H22)</f>
        <v>750000000</v>
      </c>
      <c r="L21" s="66" t="s">
        <v>100</v>
      </c>
      <c r="M21" s="68"/>
    </row>
    <row r="22" spans="1:13" ht="89.25">
      <c r="A22" s="97"/>
      <c r="B22" s="121"/>
      <c r="C22" s="13" t="s">
        <v>61</v>
      </c>
      <c r="D22" s="13" t="s">
        <v>62</v>
      </c>
      <c r="E22" s="13" t="s">
        <v>63</v>
      </c>
      <c r="F22" s="8">
        <v>1</v>
      </c>
      <c r="G22" s="99"/>
      <c r="H22" s="22">
        <v>745000000</v>
      </c>
      <c r="I22" s="23"/>
      <c r="J22" s="23"/>
      <c r="K22" s="125"/>
      <c r="L22" s="67"/>
      <c r="M22" s="68"/>
    </row>
    <row r="23" spans="1:13" ht="81" customHeight="1">
      <c r="A23" s="97"/>
      <c r="B23" s="121"/>
      <c r="C23" s="13" t="s">
        <v>64</v>
      </c>
      <c r="D23" s="13" t="s">
        <v>65</v>
      </c>
      <c r="E23" s="13" t="s">
        <v>66</v>
      </c>
      <c r="F23" s="9">
        <v>0.75</v>
      </c>
      <c r="G23" s="48"/>
      <c r="H23" s="49"/>
      <c r="I23" s="49"/>
      <c r="J23" s="49"/>
      <c r="K23" s="49"/>
      <c r="L23" s="50" t="s">
        <v>113</v>
      </c>
      <c r="M23" s="51" t="s">
        <v>114</v>
      </c>
    </row>
    <row r="24" spans="1:65" s="5" customFormat="1" ht="159" customHeight="1">
      <c r="A24" s="97"/>
      <c r="B24" s="121"/>
      <c r="C24" s="13" t="s">
        <v>32</v>
      </c>
      <c r="D24" s="13" t="s">
        <v>33</v>
      </c>
      <c r="E24" s="13" t="s">
        <v>34</v>
      </c>
      <c r="F24" s="8">
        <v>0.75</v>
      </c>
      <c r="G24" s="53" t="s">
        <v>111</v>
      </c>
      <c r="H24" s="44">
        <v>139700000</v>
      </c>
      <c r="I24" s="45"/>
      <c r="J24" s="45"/>
      <c r="K24" s="56">
        <f>SUM(H24:H27)</f>
        <v>178500000</v>
      </c>
      <c r="L24" s="101" t="s">
        <v>107</v>
      </c>
      <c r="M24" s="100" t="s">
        <v>109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</row>
    <row r="25" spans="1:65" s="5" customFormat="1" ht="111" customHeight="1">
      <c r="A25" s="97"/>
      <c r="B25" s="121"/>
      <c r="C25" s="13" t="s">
        <v>38</v>
      </c>
      <c r="D25" s="13" t="s">
        <v>36</v>
      </c>
      <c r="E25" s="13" t="s">
        <v>37</v>
      </c>
      <c r="F25" s="8">
        <v>1</v>
      </c>
      <c r="G25" s="53"/>
      <c r="H25" s="44">
        <v>9800000</v>
      </c>
      <c r="I25" s="45"/>
      <c r="J25" s="45"/>
      <c r="K25" s="52"/>
      <c r="L25" s="102"/>
      <c r="M25" s="100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1:13" ht="102" customHeight="1">
      <c r="A26" s="97"/>
      <c r="B26" s="121"/>
      <c r="C26" s="104" t="s">
        <v>86</v>
      </c>
      <c r="D26" s="65" t="s">
        <v>87</v>
      </c>
      <c r="E26" s="13" t="s">
        <v>88</v>
      </c>
      <c r="F26" s="8">
        <v>0</v>
      </c>
      <c r="G26" s="53"/>
      <c r="H26" s="44">
        <v>14000000</v>
      </c>
      <c r="I26" s="45"/>
      <c r="J26" s="45"/>
      <c r="K26" s="52"/>
      <c r="L26" s="102"/>
      <c r="M26" s="100"/>
    </row>
    <row r="27" spans="1:13" ht="68.25" customHeight="1">
      <c r="A27" s="97"/>
      <c r="B27" s="121"/>
      <c r="C27" s="104"/>
      <c r="D27" s="65"/>
      <c r="E27" s="13" t="s">
        <v>89</v>
      </c>
      <c r="F27" s="8">
        <v>0</v>
      </c>
      <c r="G27" s="53"/>
      <c r="H27" s="44">
        <v>15000000</v>
      </c>
      <c r="I27" s="45"/>
      <c r="J27" s="45"/>
      <c r="K27" s="52"/>
      <c r="L27" s="102"/>
      <c r="M27" s="100"/>
    </row>
    <row r="28" spans="1:13" ht="102">
      <c r="A28" s="97"/>
      <c r="B28" s="121"/>
      <c r="C28" s="13" t="s">
        <v>55</v>
      </c>
      <c r="D28" s="13" t="s">
        <v>56</v>
      </c>
      <c r="E28" s="13" t="s">
        <v>57</v>
      </c>
      <c r="F28" s="8">
        <v>2</v>
      </c>
      <c r="G28" s="53" t="s">
        <v>110</v>
      </c>
      <c r="H28" s="21">
        <v>80400000</v>
      </c>
      <c r="I28" s="46"/>
      <c r="J28" s="46"/>
      <c r="K28" s="56">
        <f>SUM(H28:H29)</f>
        <v>124400000</v>
      </c>
      <c r="L28" s="102"/>
      <c r="M28" s="47"/>
    </row>
    <row r="29" spans="1:65" s="5" customFormat="1" ht="102">
      <c r="A29" s="97"/>
      <c r="B29" s="121"/>
      <c r="C29" s="13" t="s">
        <v>18</v>
      </c>
      <c r="D29" s="13" t="s">
        <v>19</v>
      </c>
      <c r="E29" s="13" t="s">
        <v>90</v>
      </c>
      <c r="F29" s="8">
        <v>10</v>
      </c>
      <c r="G29" s="53"/>
      <c r="H29" s="21">
        <v>44000000</v>
      </c>
      <c r="I29" s="46"/>
      <c r="J29" s="46"/>
      <c r="K29" s="52"/>
      <c r="L29" s="102"/>
      <c r="M29" s="4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1:13" ht="191.25">
      <c r="A30" s="97"/>
      <c r="B30" s="121"/>
      <c r="C30" s="13" t="s">
        <v>67</v>
      </c>
      <c r="D30" s="13" t="s">
        <v>68</v>
      </c>
      <c r="E30" s="13" t="s">
        <v>69</v>
      </c>
      <c r="F30" s="8">
        <v>2</v>
      </c>
      <c r="G30" s="53" t="s">
        <v>108</v>
      </c>
      <c r="H30" s="44">
        <v>140000000</v>
      </c>
      <c r="I30" s="45"/>
      <c r="J30" s="45"/>
      <c r="K30" s="56">
        <f>SUM(H30:I32)</f>
        <v>194600000</v>
      </c>
      <c r="L30" s="102"/>
      <c r="M30" s="100" t="s">
        <v>112</v>
      </c>
    </row>
    <row r="31" spans="1:13" ht="63.75">
      <c r="A31" s="97"/>
      <c r="B31" s="121"/>
      <c r="C31" s="13" t="s">
        <v>47</v>
      </c>
      <c r="D31" s="13" t="s">
        <v>45</v>
      </c>
      <c r="E31" s="13" t="s">
        <v>46</v>
      </c>
      <c r="F31" s="8">
        <v>0</v>
      </c>
      <c r="G31" s="53"/>
      <c r="H31" s="44">
        <v>7000000</v>
      </c>
      <c r="I31" s="45"/>
      <c r="J31" s="45"/>
      <c r="K31" s="52"/>
      <c r="L31" s="102"/>
      <c r="M31" s="100"/>
    </row>
    <row r="32" spans="1:13" ht="76.5">
      <c r="A32" s="97"/>
      <c r="B32" s="121"/>
      <c r="C32" s="13" t="s">
        <v>83</v>
      </c>
      <c r="D32" s="13" t="s">
        <v>84</v>
      </c>
      <c r="E32" s="13" t="s">
        <v>85</v>
      </c>
      <c r="F32" s="9">
        <v>0.75</v>
      </c>
      <c r="G32" s="53"/>
      <c r="H32" s="44">
        <v>47600000</v>
      </c>
      <c r="I32" s="45"/>
      <c r="J32" s="45"/>
      <c r="K32" s="52"/>
      <c r="L32" s="103"/>
      <c r="M32" s="100"/>
    </row>
    <row r="33" spans="1:13" ht="38.25">
      <c r="A33" s="97"/>
      <c r="B33" s="121"/>
      <c r="C33" s="13" t="s">
        <v>70</v>
      </c>
      <c r="D33" s="13" t="s">
        <v>71</v>
      </c>
      <c r="E33" s="13" t="s">
        <v>72</v>
      </c>
      <c r="F33" s="8">
        <v>0</v>
      </c>
      <c r="G33" s="37"/>
      <c r="H33" s="39"/>
      <c r="I33" s="36"/>
      <c r="J33" s="36"/>
      <c r="K33" s="36"/>
      <c r="L33" s="37"/>
      <c r="M33" s="38"/>
    </row>
    <row r="34" spans="1:13" ht="51">
      <c r="A34" s="97"/>
      <c r="B34" s="121"/>
      <c r="C34" s="13" t="s">
        <v>73</v>
      </c>
      <c r="D34" s="13" t="s">
        <v>74</v>
      </c>
      <c r="E34" s="13" t="s">
        <v>75</v>
      </c>
      <c r="F34" s="8">
        <v>0</v>
      </c>
      <c r="G34" s="37"/>
      <c r="H34" s="39"/>
      <c r="I34" s="36"/>
      <c r="J34" s="36"/>
      <c r="K34" s="36"/>
      <c r="L34" s="37"/>
      <c r="M34" s="38"/>
    </row>
    <row r="35" spans="1:13" ht="25.5">
      <c r="A35" s="97"/>
      <c r="B35" s="121"/>
      <c r="C35" s="65" t="s">
        <v>76</v>
      </c>
      <c r="D35" s="65" t="s">
        <v>77</v>
      </c>
      <c r="E35" s="13" t="s">
        <v>78</v>
      </c>
      <c r="F35" s="8">
        <v>0</v>
      </c>
      <c r="G35" s="37"/>
      <c r="H35" s="39"/>
      <c r="I35" s="36"/>
      <c r="J35" s="36"/>
      <c r="K35" s="36"/>
      <c r="L35" s="37"/>
      <c r="M35" s="38"/>
    </row>
    <row r="36" spans="1:13" ht="63.75">
      <c r="A36" s="97"/>
      <c r="B36" s="121"/>
      <c r="C36" s="65"/>
      <c r="D36" s="65"/>
      <c r="E36" s="13" t="s">
        <v>79</v>
      </c>
      <c r="F36" s="8">
        <v>0</v>
      </c>
      <c r="G36" s="37"/>
      <c r="H36" s="39"/>
      <c r="I36" s="36"/>
      <c r="J36" s="36"/>
      <c r="K36" s="36"/>
      <c r="L36" s="37"/>
      <c r="M36" s="38"/>
    </row>
    <row r="37" spans="1:13" ht="90" thickBot="1">
      <c r="A37" s="98"/>
      <c r="B37" s="122"/>
      <c r="C37" s="29" t="s">
        <v>80</v>
      </c>
      <c r="D37" s="29" t="s">
        <v>81</v>
      </c>
      <c r="E37" s="29" t="s">
        <v>82</v>
      </c>
      <c r="F37" s="30">
        <v>0</v>
      </c>
      <c r="G37" s="40"/>
      <c r="H37" s="41"/>
      <c r="I37" s="42"/>
      <c r="J37" s="42"/>
      <c r="K37" s="42"/>
      <c r="L37" s="40"/>
      <c r="M37" s="43"/>
    </row>
    <row r="38" spans="1:13" ht="16.5" thickBot="1">
      <c r="A38" s="57" t="s">
        <v>101</v>
      </c>
      <c r="B38" s="58"/>
      <c r="C38" s="58"/>
      <c r="D38" s="58"/>
      <c r="E38" s="58"/>
      <c r="F38" s="58"/>
      <c r="G38" s="58"/>
      <c r="H38" s="24">
        <f>SUM(H9:H37)</f>
        <v>1785000000</v>
      </c>
      <c r="I38" s="24">
        <f>SUM(I9:I37)</f>
        <v>893286065</v>
      </c>
      <c r="J38" s="24">
        <f>SUM(J9:J37)</f>
        <v>0</v>
      </c>
      <c r="K38" s="24">
        <f>SUM(K9:K37)</f>
        <v>2678286065</v>
      </c>
      <c r="L38" s="31"/>
      <c r="M38" s="25"/>
    </row>
    <row r="39" ht="12.75">
      <c r="E39" s="10"/>
    </row>
    <row r="40" ht="12.75">
      <c r="E40" s="10"/>
    </row>
    <row r="41" ht="12.75">
      <c r="E41" s="10"/>
    </row>
    <row r="42" ht="12.75">
      <c r="E42" s="10"/>
    </row>
    <row r="43" ht="12.75">
      <c r="E43" s="10"/>
    </row>
    <row r="44" ht="12.75">
      <c r="E44" s="10"/>
    </row>
    <row r="45" ht="12.75">
      <c r="E45" s="10"/>
    </row>
    <row r="46" ht="12.75">
      <c r="E46" s="10"/>
    </row>
    <row r="47" ht="12.75">
      <c r="E47" s="10"/>
    </row>
    <row r="48" ht="12.75">
      <c r="E48" s="10"/>
    </row>
    <row r="49" ht="12.75">
      <c r="E49" s="10"/>
    </row>
    <row r="50" ht="12.75">
      <c r="E50" s="10"/>
    </row>
    <row r="51" ht="12.75">
      <c r="E51" s="10"/>
    </row>
    <row r="52" ht="12.75">
      <c r="E52" s="10"/>
    </row>
    <row r="53" ht="12.75">
      <c r="E53" s="10"/>
    </row>
    <row r="54" ht="12.75">
      <c r="E54" s="10"/>
    </row>
    <row r="55" ht="12.75">
      <c r="E55" s="10"/>
    </row>
    <row r="56" ht="12.75">
      <c r="E56" s="10"/>
    </row>
    <row r="57" ht="12.75">
      <c r="E57" s="10"/>
    </row>
    <row r="58" ht="12.75">
      <c r="E58" s="10"/>
    </row>
    <row r="59" ht="12.75">
      <c r="E59" s="10"/>
    </row>
  </sheetData>
  <sheetProtection/>
  <mergeCells count="51">
    <mergeCell ref="K21:K22"/>
    <mergeCell ref="M17:M18"/>
    <mergeCell ref="M6:M8"/>
    <mergeCell ref="M9:M16"/>
    <mergeCell ref="H6:K6"/>
    <mergeCell ref="L6:L8"/>
    <mergeCell ref="H7:H8"/>
    <mergeCell ref="I7:J7"/>
    <mergeCell ref="K7:K8"/>
    <mergeCell ref="L9:L19"/>
    <mergeCell ref="M30:M32"/>
    <mergeCell ref="C35:C36"/>
    <mergeCell ref="D35:D36"/>
    <mergeCell ref="L24:L32"/>
    <mergeCell ref="M24:M27"/>
    <mergeCell ref="C26:C27"/>
    <mergeCell ref="D26:D27"/>
    <mergeCell ref="G28:G29"/>
    <mergeCell ref="K28:K29"/>
    <mergeCell ref="F6:F8"/>
    <mergeCell ref="G6:G8"/>
    <mergeCell ref="A9:A37"/>
    <mergeCell ref="G21:G22"/>
    <mergeCell ref="G24:G27"/>
    <mergeCell ref="E6:E8"/>
    <mergeCell ref="B9:B37"/>
    <mergeCell ref="G9:G16"/>
    <mergeCell ref="L21:L22"/>
    <mergeCell ref="M21:M22"/>
    <mergeCell ref="A1:C1"/>
    <mergeCell ref="A2:C2"/>
    <mergeCell ref="A3:C3"/>
    <mergeCell ref="A4:C4"/>
    <mergeCell ref="A6:A8"/>
    <mergeCell ref="B6:B8"/>
    <mergeCell ref="C6:C8"/>
    <mergeCell ref="D6:D8"/>
    <mergeCell ref="C9:C10"/>
    <mergeCell ref="D9:D10"/>
    <mergeCell ref="C17:C19"/>
    <mergeCell ref="D17:D19"/>
    <mergeCell ref="A38:G38"/>
    <mergeCell ref="K9:K16"/>
    <mergeCell ref="E17:E19"/>
    <mergeCell ref="F17:F19"/>
    <mergeCell ref="G17:G18"/>
    <mergeCell ref="H17:H18"/>
    <mergeCell ref="K17:K18"/>
    <mergeCell ref="K24:K27"/>
    <mergeCell ref="G30:G32"/>
    <mergeCell ref="K30:K32"/>
  </mergeCells>
  <printOptions/>
  <pageMargins left="0.15748031496062992" right="0.15748031496062992" top="0.5118110236220472" bottom="0.1968503937007874" header="0" footer="0"/>
  <pageSetup fitToHeight="2" fitToWidth="2" horizontalDpi="300" verticalDpi="3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*</cp:lastModifiedBy>
  <cp:lastPrinted>2009-11-27T15:12:50Z</cp:lastPrinted>
  <dcterms:created xsi:type="dcterms:W3CDTF">2009-09-17T12:50:51Z</dcterms:created>
  <dcterms:modified xsi:type="dcterms:W3CDTF">2009-12-16T16:11:09Z</dcterms:modified>
  <cp:category/>
  <cp:version/>
  <cp:contentType/>
  <cp:contentStatus/>
</cp:coreProperties>
</file>