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448" firstSheet="5" activeTab="5"/>
  </bookViews>
  <sheets>
    <sheet name="seguimiento" sheetId="1" r:id="rId1"/>
    <sheet name="350 km" sheetId="2" r:id="rId2"/>
    <sheet name="COMBUSTIBLE" sheetId="3" r:id="rId3"/>
    <sheet name="seguimiento (2)" sheetId="4" r:id="rId4"/>
    <sheet name="plan accion modificado" sheetId="5" r:id="rId5"/>
    <sheet name="plan accion modificado (2)" sheetId="6" r:id="rId6"/>
    <sheet name="plan accionpenultimo)" sheetId="7" r:id="rId7"/>
  </sheets>
  <definedNames>
    <definedName name="_xlnm.Print_Area" localSheetId="1">'350 km'!$A$1:$H$47</definedName>
    <definedName name="_xlnm.Print_Area" localSheetId="2">'COMBUSTIBLE'!$A$1:$G$20</definedName>
    <definedName name="_xlnm.Print_Area" localSheetId="4">'plan accion modificado'!$A$1:$N$37</definedName>
    <definedName name="_xlnm.Print_Area" localSheetId="5">'plan accion modificado (2)'!$A$1:$M$28</definedName>
    <definedName name="_xlnm.Print_Area" localSheetId="6">'plan accionpenultimo)'!$A$1:$I$39</definedName>
    <definedName name="_xlnm.Print_Area" localSheetId="0">'seguimiento'!$A$1:$G$47</definedName>
    <definedName name="_xlnm.Print_Area" localSheetId="3">'seguimiento (2)'!$A$1:$G$47</definedName>
    <definedName name="_xlnm.Print_Titles" localSheetId="5">'plan accion modificado (2)'!$4:$8</definedName>
  </definedNames>
  <calcPr fullCalcOnLoad="1"/>
</workbook>
</file>

<file path=xl/sharedStrings.xml><?xml version="1.0" encoding="utf-8"?>
<sst xmlns="http://schemas.openxmlformats.org/spreadsheetml/2006/main" count="337" uniqueCount="116">
  <si>
    <t>Nombre Indicador</t>
  </si>
  <si>
    <t xml:space="preserve">Línea de intervención
</t>
  </si>
  <si>
    <t>Se realizará anualmente el mantenimiento permanente de 350 kilómetros de vías rurales</t>
  </si>
  <si>
    <t>Se construirá 9 puentes vehiculares y se realizará el mantenimiento de 6.</t>
  </si>
  <si>
    <t>Puentes vehiculares en el sector rural construidos.</t>
  </si>
  <si>
    <t>Puentes vehiculares en el sector rural con mantenimiento.</t>
  </si>
  <si>
    <t>Se construirá o mantendrá 175 alcantarillas para vías rurales.</t>
  </si>
  <si>
    <t>Alcantarillas construidas o con mantenimiento.</t>
  </si>
  <si>
    <t>Se construirá y se realizará el mantenimiento de 24.000 metros  lineales de senderos ecológicos y caminos históricos</t>
  </si>
  <si>
    <t>Metros lineales de senderos ecológicos y caminos históricos construidos y con mantenimiento.</t>
  </si>
  <si>
    <t>Se habilitará y ampliará 15.000 metros lineales de caminos para el tránsito vehicular.</t>
  </si>
  <si>
    <t>Metros lineales de caminos para el tránsito vehicular habilitados y ampliados.</t>
  </si>
  <si>
    <t>Se pavimentará 18.000 metros cuadrados para las vías de acceso a las cabeceras corregimentales  y centros poblados con prioridad en Jongovito, Cabrera, Jamondino, Mocondino y Buesaquillo.</t>
  </si>
  <si>
    <t>Metros cuadrados de vías de acceso a las cabeceras corregimentales  y centros poblados pavimentados.</t>
  </si>
  <si>
    <t>Se construirá 2 y se realizará el mantenimiento de 2 muelles en la laguna de La Cocha.</t>
  </si>
  <si>
    <t>Muelles construidos en la laguna de La Cocha.</t>
  </si>
  <si>
    <t>Muelles  de la Laguna de La Cocha con mantenimiento.</t>
  </si>
  <si>
    <t>Nuevas empresas de economía solidaria vinculadas para el  mantenimiento vial.</t>
  </si>
  <si>
    <t>Empresas de economía solidaria para el  mantenimiento vial fortalecidas.</t>
  </si>
  <si>
    <t>Se realizará anualmente 17 mingas comunitarias para el mantenimiento vial rural</t>
  </si>
  <si>
    <t>Mingas comunitarias para el mantenimiento vial rural realizadas.</t>
  </si>
  <si>
    <t>Se construirá, mantendrá y/o mejorará 5.000 metros cuadrados de andenes en las cabeceras y centros poblados rurales</t>
  </si>
  <si>
    <t>Metros cuadrados de andenes en las cabeceras y centros poblados rurales  construidos, mejorados y/o con mantenimiento.</t>
  </si>
  <si>
    <t>Mantenimiento permanente de vías rurales.</t>
  </si>
  <si>
    <t>Construcción y mantenimiento de puentes y  obras de arte en el sector rural.</t>
  </si>
  <si>
    <t>Construcción, recuperación y mantenimiento de senderos ecológicos y caminos históricos rurales con énfasis en la interconexión corregimental.</t>
  </si>
  <si>
    <t>Habilitación y ampliación de caminos para el tránsito vehicular.</t>
  </si>
  <si>
    <t>Pavimentación de vías, con prioridad en los accesos a las cabeceras corregimentales.</t>
  </si>
  <si>
    <t>Construcción de muelles en la laguna de La Cocha.</t>
  </si>
  <si>
    <t>Implementación y fortalecimiento de microempresas de mantenimiento vial rural.</t>
  </si>
  <si>
    <t>Realización de mingas comunitarias para el mantenimiento vial.</t>
  </si>
  <si>
    <t>Construcción, mantenimiento y mejoramiento de andenes en las cabeceras y centros poblados rurales</t>
  </si>
  <si>
    <t>PROGRAMA  VIAS PARA LA MOVILIDAD Y ACCESIBILIDAD RURAL</t>
  </si>
  <si>
    <t>Se vinculará 2 nuevas empresas de economía solidaria para el mantenimiento vial rural  y se fortalecerá los 5 frentes de trabajo existentes, en articulación con el sector comunitario.</t>
  </si>
  <si>
    <t>EJE ESTRATEGICO ESPACIO PUBLICO, ORDENAMIENTO TERRITORIAL Y MOVILIDAD</t>
  </si>
  <si>
    <t>Objetivo del programa</t>
  </si>
  <si>
    <t>Problema a resolver</t>
  </si>
  <si>
    <t xml:space="preserve">Metas Cuatrienio (2008-2011)
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</si>
  <si>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</si>
  <si>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</si>
  <si>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</si>
  <si>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Hacer más fácil y segura la movilidad y accesibilidad para los peatones y vehículos en el sector rural y de éste con su entorno</t>
  </si>
  <si>
    <t>Deficiente estado de la infraestructura vial rural.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</si>
  <si>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</si>
  <si>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</si>
  <si>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</si>
  <si>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</si>
  <si>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</si>
  <si>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</si>
  <si>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VALOR</t>
  </si>
  <si>
    <t>NOMBRE FUENTE</t>
  </si>
  <si>
    <t>META PROGRAMADA 2009</t>
  </si>
  <si>
    <t>Nombre Meta</t>
  </si>
  <si>
    <t>PRESUPUESTO POR RESULTADOS 2009</t>
  </si>
  <si>
    <t xml:space="preserve">Mantenimiento rutinario y periódico y, diagnóstico de 350 kilómetros de la malla vial rural del Municipio de Pasto.  </t>
  </si>
  <si>
    <t xml:space="preserve">Mantenimiento vial con empresa de economía solidaria en el corregimiento de Caldera. Municipio de Pasto. </t>
  </si>
  <si>
    <t xml:space="preserve">Mantenimiento vial con empresa de economía solidaria en el corregimiento de Santa Bárbara sector I y Catambuco sector I. Municipio de Pasto.  </t>
  </si>
  <si>
    <t xml:space="preserve">Mantenimiento vial con empresa de economía solidaria en el corregimiento de El Encano. Municipio de Pasto.  </t>
  </si>
  <si>
    <t xml:space="preserve"> Pavimentación en asfalto de 300 metros lineales de la vía de acceso al corregimiento de Jongovito del Municipio de Pasto. </t>
  </si>
  <si>
    <t xml:space="preserve">Pavimentación en asfalto de la vía  San Fernando - Cabrera Etapa II del Municipio de Pasto. </t>
  </si>
  <si>
    <t>INVIAS</t>
  </si>
  <si>
    <t>Mantenimiento de vía en el  sector de influencia del proyecto Las Piedras. Municipio de Pasto.</t>
  </si>
  <si>
    <t>Apoyo profesional, técnico y logístico para el desarrollo de obras viales rurales del municipio de Pasto</t>
  </si>
  <si>
    <t xml:space="preserve">Construcción de alcantarillas en los corregimientos de El Encano,  Mocondino, Jamondino, Morasurco y Santa Bárbara. Municipio de Pasto. </t>
  </si>
  <si>
    <t>Ampliación  de vías rurales en el sector de Tescual y  corregimientos de La Laguna, Catambuco y Santa Bárbara. Municipio de Pasto.</t>
  </si>
  <si>
    <t xml:space="preserve">Pavimentación en asfalto de la vía de acceso al corregimiento de Jongovito del Municipio de Pasto. </t>
  </si>
  <si>
    <t>Pavimentación de la vía al corregimiento de Jamondino. Municipio de Pasto.</t>
  </si>
  <si>
    <t>Construcción de muelle en la vereda Santa Rosa del corregimiento de El Encano. Municipio de Pasto.</t>
  </si>
  <si>
    <t>Mantenimiento de muelle  en la vereda Motilón del corregimiento de El Encano. Municipio de Pasto.</t>
  </si>
  <si>
    <t>TOTAL</t>
  </si>
  <si>
    <t>Ings. Ricardo Ortiz Obando - Edgar Igua Paz. Departamento Adminsitrativo de Infraestructura.</t>
  </si>
  <si>
    <t xml:space="preserve">Mantenimiento permanente  y actualización diagnóstico de la malla vial rural del Municipio de Pasto.  </t>
  </si>
  <si>
    <t>Construcción puente en la vereda Santa Rosa del corregimiento de el Encano. Municipio de Pasto.</t>
  </si>
  <si>
    <t>Mantenimiento de caminos de evacuación de los corregimientos de Genoy y Mapachico. Municipio de Pasto.</t>
  </si>
  <si>
    <t xml:space="preserve">Mantenimiento vial con empresa de economía solidaria en el corregimiento de Santa Bárbara - Sector II y El Socorro. Municipio de Pasto. </t>
  </si>
  <si>
    <t xml:space="preserve"> Mantenimiento vial con empresa de economía solidaria en el corregimiento de Catambuco - Sector II. Municipio de Pasto.</t>
  </si>
  <si>
    <t>Mantenimiento vial con empresa de economía solidaria en  los corregimientos de San Fernando, Cabrera, Buesaquillo y Mocondino. Municipio de Pasto.</t>
  </si>
  <si>
    <t>COSTO POR META</t>
  </si>
  <si>
    <t>Mantenimiento de los caminos ecológicos que comunican las veredas de Ramos, Romerillo, Santa Lucía y Santa Isabel.  Corregimiento de El Encano.  Municipio de Pasto.</t>
  </si>
  <si>
    <t>Mantenimiento de puentes  en  los corregimientos de  Santa Bárbara,  El Encano, La Laguna y San Fernando. Municipio de Pasto.</t>
  </si>
  <si>
    <t>Transporte para supervision de los trabajos realizados por las Microempresas en los 8 corregimientos de Santa Barbara, El Encano, Catambuco, Cabrera, San Fernando, Buesaquillo, Mocondino y la Caldera</t>
  </si>
  <si>
    <t>Mantenimiento de puentes  en  los corregimientos de  Santa Bárbara, Cabrera y San Fernando. Municipio de Pasto.</t>
  </si>
  <si>
    <t xml:space="preserve">                  </t>
  </si>
  <si>
    <t>DISPONIBILIDAD</t>
  </si>
  <si>
    <t>ESTADO</t>
  </si>
  <si>
    <t>PENDIENTE CONTRATAR TRANSPORTE</t>
  </si>
  <si>
    <t>CONTRATADO RECEBO</t>
  </si>
  <si>
    <t>EJECUTADO-UDRA</t>
  </si>
  <si>
    <t>* COMBUSTIBLE</t>
  </si>
  <si>
    <t>Saldo</t>
  </si>
  <si>
    <t>TOTAL EJECUTADO</t>
  </si>
  <si>
    <t>VALOR DISPONIBILIDAD PARCIAL</t>
  </si>
  <si>
    <t xml:space="preserve">DISPONIBILIDAD TOTAL </t>
  </si>
  <si>
    <t>UDRA</t>
  </si>
  <si>
    <t>TRANSPORTE</t>
  </si>
  <si>
    <t>TRANSPORTE RECEBO</t>
  </si>
  <si>
    <t>COMPRA RECEBO</t>
  </si>
  <si>
    <t>VIABILIDAD</t>
  </si>
  <si>
    <t>OK</t>
  </si>
  <si>
    <t>Construcción puente en la vereda Santa  Clara del corregimiento de el Encano. Municipio de Pasto.</t>
  </si>
  <si>
    <t>Ampliación  de vías rurales en el sector de Tescual Corregimiento de Morasurco. Municipio de Pasto.</t>
  </si>
  <si>
    <t>CONSTRUCCIÓN PLACA HUELLA CHAVEZ</t>
  </si>
  <si>
    <t>ADOQUIN CANCHALA</t>
  </si>
  <si>
    <t xml:space="preserve">Construcción de andenes           . Municipio de Pasto. </t>
  </si>
  <si>
    <t xml:space="preserve">Mantenimiento permanente  y actualización diagnóstico de la malla vial rural del Municipio de Pasto. </t>
  </si>
  <si>
    <t>COMBUSTIBLE</t>
  </si>
  <si>
    <t>Construcción de alcantarillas en los corregimientos de ***</t>
  </si>
  <si>
    <t>Mantenimiento de puentes   Municipio de Pasto.</t>
  </si>
  <si>
    <t>META PROGRAMADA 2010</t>
  </si>
  <si>
    <t>PRESUPUESTO POR RESULTADOS 2010</t>
  </si>
  <si>
    <t xml:space="preserve">Mantenimiento rutinario y periódico de 350 kilómetros de la malla vial rural del Municipio de Pasto.  </t>
  </si>
  <si>
    <t>kilómetros de vías rurales con mantenimiento permanente.</t>
  </si>
  <si>
    <t>Nación</t>
  </si>
  <si>
    <t>OBSERVACIONES</t>
  </si>
  <si>
    <t>Ing. Edgar Igua Paz - Secretario de Infraestructura.</t>
  </si>
  <si>
    <t>PLAN DE DESARROLLO "QUEREMOS MAS - PODEMOS MAS" - 2008 -2011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</si>
</sst>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_-* #,##0.0\ _€_-;\-* #,##0.0\ _€_-;_-* &quot;-&quot;??\ _€_-;_-@_-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35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wrapText="1"/>
    </xf>
    <xf numFmtId="43" fontId="6" fillId="0" borderId="0" xfId="48" applyFont="1" applyAlignment="1">
      <alignment wrapText="1"/>
    </xf>
    <xf numFmtId="0" fontId="6" fillId="24" borderId="0" xfId="0" applyFont="1" applyFill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49" fontId="6" fillId="25" borderId="13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9" fillId="22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48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justify" vertical="center" wrapText="1"/>
    </xf>
    <xf numFmtId="3" fontId="0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193" fontId="5" fillId="0" borderId="18" xfId="48" applyNumberFormat="1" applyFont="1" applyBorder="1" applyAlignment="1">
      <alignment vertical="center" wrapText="1"/>
    </xf>
    <xf numFmtId="193" fontId="5" fillId="0" borderId="18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justify" vertical="center" wrapText="1"/>
    </xf>
    <xf numFmtId="0" fontId="0" fillId="26" borderId="10" xfId="0" applyFont="1" applyFill="1" applyBorder="1" applyAlignment="1">
      <alignment horizontal="justify" vertical="center" wrapText="1"/>
    </xf>
    <xf numFmtId="0" fontId="0" fillId="21" borderId="10" xfId="0" applyFont="1" applyFill="1" applyBorder="1" applyAlignment="1">
      <alignment horizontal="justify" vertical="center" wrapText="1"/>
    </xf>
    <xf numFmtId="0" fontId="0" fillId="27" borderId="10" xfId="0" applyFont="1" applyFill="1" applyBorder="1" applyAlignment="1">
      <alignment horizontal="justify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21" borderId="15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0" fontId="0" fillId="21" borderId="14" xfId="0" applyFont="1" applyFill="1" applyBorder="1" applyAlignment="1">
      <alignment horizontal="justify" vertical="center" wrapText="1"/>
    </xf>
    <xf numFmtId="3" fontId="11" fillId="0" borderId="14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0" fillId="25" borderId="20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193" fontId="5" fillId="0" borderId="25" xfId="48" applyNumberFormat="1" applyFont="1" applyBorder="1" applyAlignment="1">
      <alignment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4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20" borderId="26" xfId="0" applyFont="1" applyFill="1" applyBorder="1" applyAlignment="1">
      <alignment horizontal="justify" vertical="center" wrapText="1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43" fontId="11" fillId="0" borderId="29" xfId="48" applyFont="1" applyBorder="1" applyAlignment="1">
      <alignment vertical="center" wrapText="1"/>
    </xf>
    <xf numFmtId="43" fontId="11" fillId="0" borderId="30" xfId="48" applyFont="1" applyBorder="1" applyAlignment="1">
      <alignment vertical="center" wrapText="1"/>
    </xf>
    <xf numFmtId="43" fontId="11" fillId="0" borderId="31" xfId="48" applyFont="1" applyBorder="1" applyAlignment="1">
      <alignment vertical="center" wrapText="1"/>
    </xf>
    <xf numFmtId="3" fontId="11" fillId="0" borderId="32" xfId="0" applyNumberFormat="1" applyFont="1" applyBorder="1" applyAlignment="1">
      <alignment horizontal="center" vertical="center" wrapText="1"/>
    </xf>
    <xf numFmtId="43" fontId="11" fillId="0" borderId="10" xfId="48" applyFont="1" applyBorder="1" applyAlignment="1">
      <alignment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26" borderId="16" xfId="0" applyFont="1" applyFill="1" applyBorder="1" applyAlignment="1">
      <alignment horizontal="justify" vertical="center" wrapText="1"/>
    </xf>
    <xf numFmtId="43" fontId="11" fillId="0" borderId="33" xfId="48" applyFont="1" applyBorder="1" applyAlignment="1">
      <alignment vertical="center" wrapText="1"/>
    </xf>
    <xf numFmtId="43" fontId="11" fillId="0" borderId="34" xfId="48" applyFont="1" applyBorder="1" applyAlignment="1">
      <alignment vertical="center" wrapText="1"/>
    </xf>
    <xf numFmtId="43" fontId="11" fillId="0" borderId="35" xfId="48" applyFont="1" applyBorder="1" applyAlignment="1">
      <alignment vertical="center" wrapText="1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5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0" fillId="26" borderId="14" xfId="0" applyFont="1" applyFill="1" applyBorder="1" applyAlignment="1">
      <alignment horizontal="justify" vertical="center" wrapText="1"/>
    </xf>
    <xf numFmtId="0" fontId="14" fillId="24" borderId="10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49" fontId="0" fillId="25" borderId="3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3" fontId="0" fillId="0" borderId="3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center" vertical="center"/>
    </xf>
    <xf numFmtId="193" fontId="5" fillId="0" borderId="17" xfId="48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0" fillId="0" borderId="26" xfId="0" applyFont="1" applyBorder="1" applyAlignment="1">
      <alignment horizontal="justify" vertical="center" wrapText="1"/>
    </xf>
    <xf numFmtId="3" fontId="0" fillId="0" borderId="26" xfId="0" applyNumberFormat="1" applyFont="1" applyBorder="1" applyAlignment="1">
      <alignment horizontal="center" vertical="center"/>
    </xf>
    <xf numFmtId="0" fontId="9" fillId="22" borderId="15" xfId="0" applyFont="1" applyFill="1" applyBorder="1" applyAlignment="1">
      <alignment horizontal="center" vertical="center" wrapText="1"/>
    </xf>
    <xf numFmtId="49" fontId="6" fillId="25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0" fillId="0" borderId="10" xfId="48" applyNumberFormat="1" applyFont="1" applyBorder="1" applyAlignment="1">
      <alignment horizontal="center" vertical="center" wrapText="1"/>
    </xf>
    <xf numFmtId="3" fontId="0" fillId="0" borderId="39" xfId="48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43" fontId="6" fillId="25" borderId="10" xfId="48" applyFont="1" applyFill="1" applyBorder="1" applyAlignment="1">
      <alignment horizontal="center" vertical="center" wrapText="1"/>
    </xf>
    <xf numFmtId="43" fontId="6" fillId="25" borderId="14" xfId="48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49" fontId="0" fillId="25" borderId="36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4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49" fontId="0" fillId="25" borderId="14" xfId="0" applyNumberFormat="1" applyFont="1" applyFill="1" applyBorder="1" applyAlignment="1">
      <alignment horizontal="center" vertical="center" wrapText="1"/>
    </xf>
    <xf numFmtId="43" fontId="11" fillId="0" borderId="45" xfId="48" applyFont="1" applyBorder="1" applyAlignment="1">
      <alignment horizontal="center" vertical="center" wrapText="1"/>
    </xf>
    <xf numFmtId="43" fontId="11" fillId="0" borderId="35" xfId="48" applyFont="1" applyBorder="1" applyAlignment="1">
      <alignment horizontal="center" vertical="center" wrapText="1"/>
    </xf>
    <xf numFmtId="43" fontId="11" fillId="0" borderId="39" xfId="48" applyFont="1" applyBorder="1" applyAlignment="1">
      <alignment horizontal="center" vertical="center" wrapText="1"/>
    </xf>
    <xf numFmtId="43" fontId="11" fillId="0" borderId="46" xfId="48" applyFont="1" applyBorder="1" applyAlignment="1">
      <alignment horizontal="center" vertical="center" wrapText="1"/>
    </xf>
    <xf numFmtId="43" fontId="11" fillId="0" borderId="40" xfId="48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5" fillId="26" borderId="43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0" fontId="5" fillId="26" borderId="45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26" xfId="0" applyFont="1" applyFill="1" applyBorder="1" applyAlignment="1">
      <alignment horizontal="justify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9" borderId="42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22" borderId="47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3" fontId="0" fillId="0" borderId="14" xfId="48" applyNumberFormat="1" applyFont="1" applyBorder="1" applyAlignment="1">
      <alignment horizontal="center" vertical="center" wrapText="1"/>
    </xf>
    <xf numFmtId="3" fontId="0" fillId="0" borderId="26" xfId="48" applyNumberFormat="1" applyFont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3" fontId="0" fillId="0" borderId="10" xfId="48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49" fontId="6" fillId="25" borderId="16" xfId="0" applyNumberFormat="1" applyFont="1" applyFill="1" applyBorder="1" applyAlignment="1">
      <alignment horizontal="center" vertical="center" wrapText="1"/>
    </xf>
    <xf numFmtId="49" fontId="6" fillId="25" borderId="15" xfId="0" applyNumberFormat="1" applyFont="1" applyFill="1" applyBorder="1" applyAlignment="1">
      <alignment horizontal="center" vertical="center" wrapText="1"/>
    </xf>
    <xf numFmtId="49" fontId="0" fillId="25" borderId="16" xfId="0" applyNumberFormat="1" applyFont="1" applyFill="1" applyBorder="1" applyAlignment="1">
      <alignment horizontal="center" vertical="center" wrapText="1"/>
    </xf>
    <xf numFmtId="49" fontId="0" fillId="25" borderId="15" xfId="0" applyNumberFormat="1" applyFont="1" applyFill="1" applyBorder="1" applyAlignment="1">
      <alignment horizontal="center" vertical="center" wrapText="1"/>
    </xf>
    <xf numFmtId="43" fontId="6" fillId="25" borderId="15" xfId="48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49" fontId="6" fillId="25" borderId="45" xfId="0" applyNumberFormat="1" applyFont="1" applyFill="1" applyBorder="1" applyAlignment="1">
      <alignment horizontal="center" vertical="center" wrapText="1"/>
    </xf>
    <xf numFmtId="49" fontId="6" fillId="25" borderId="39" xfId="0" applyNumberFormat="1" applyFont="1" applyFill="1" applyBorder="1" applyAlignment="1">
      <alignment horizontal="center" vertical="center" wrapText="1"/>
    </xf>
    <xf numFmtId="49" fontId="6" fillId="25" borderId="40" xfId="0" applyNumberFormat="1" applyFont="1" applyFill="1" applyBorder="1" applyAlignment="1">
      <alignment horizontal="center" vertical="center" wrapText="1"/>
    </xf>
    <xf numFmtId="3" fontId="0" fillId="0" borderId="50" xfId="0" applyNumberFormat="1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40</xdr:row>
      <xdr:rowOff>190500</xdr:rowOff>
    </xdr:from>
    <xdr:to>
      <xdr:col>4</xdr:col>
      <xdr:colOff>123825</xdr:colOff>
      <xdr:row>41</xdr:row>
      <xdr:rowOff>114300</xdr:rowOff>
    </xdr:to>
    <xdr:sp>
      <xdr:nvSpPr>
        <xdr:cNvPr id="1" name="Line 4"/>
        <xdr:cNvSpPr>
          <a:spLocks/>
        </xdr:cNvSpPr>
      </xdr:nvSpPr>
      <xdr:spPr>
        <a:xfrm>
          <a:off x="5267325" y="14868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BI70"/>
  <sheetViews>
    <sheetView zoomScaleSheetLayoutView="70" zoomScalePageLayoutView="0" workbookViewId="0" topLeftCell="A16">
      <selection activeCell="D12" sqref="D12"/>
    </sheetView>
  </sheetViews>
  <sheetFormatPr defaultColWidth="11.421875" defaultRowHeight="12.75"/>
  <cols>
    <col min="1" max="1" width="48.28125" style="4" customWidth="1"/>
    <col min="2" max="2" width="17.140625" style="4" bestFit="1" customWidth="1"/>
    <col min="3" max="6" width="17.140625" style="4" customWidth="1"/>
    <col min="7" max="7" width="18.57421875" style="4" customWidth="1"/>
    <col min="8" max="8" width="11.421875" style="4" customWidth="1"/>
    <col min="9" max="9" width="18.28125" style="4" bestFit="1" customWidth="1"/>
    <col min="10" max="16384" width="11.421875" style="4" customWidth="1"/>
  </cols>
  <sheetData>
    <row r="1" ht="15.75" customHeight="1"/>
    <row r="2" spans="1:61" s="6" customFormat="1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6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6" customFormat="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9" customFormat="1" ht="12.75" customHeight="1">
      <c r="A5" s="152" t="s">
        <v>43</v>
      </c>
      <c r="B5" s="46"/>
      <c r="C5" s="152" t="s">
        <v>83</v>
      </c>
      <c r="D5" s="152" t="s">
        <v>97</v>
      </c>
      <c r="E5" s="152"/>
      <c r="F5" s="152" t="s">
        <v>84</v>
      </c>
      <c r="G5" s="160" t="s">
        <v>45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12.75" customHeight="1">
      <c r="A6" s="152"/>
      <c r="B6" s="150" t="s">
        <v>48</v>
      </c>
      <c r="C6" s="152"/>
      <c r="D6" s="152"/>
      <c r="E6" s="152"/>
      <c r="F6" s="152"/>
      <c r="G6" s="16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13.5" thickBot="1">
      <c r="A7" s="153"/>
      <c r="B7" s="151"/>
      <c r="C7" s="153"/>
      <c r="D7" s="153"/>
      <c r="E7" s="153"/>
      <c r="F7" s="153"/>
      <c r="G7" s="16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7" ht="40.5" customHeight="1">
      <c r="A8" s="34" t="s">
        <v>54</v>
      </c>
      <c r="B8" s="64">
        <v>467057269</v>
      </c>
      <c r="C8" s="65">
        <v>2009000375</v>
      </c>
      <c r="D8" s="64" t="s">
        <v>98</v>
      </c>
      <c r="E8" s="50"/>
      <c r="F8" s="50"/>
      <c r="G8" s="154"/>
    </row>
    <row r="9" spans="1:7" ht="31.5" customHeight="1">
      <c r="A9" s="61"/>
      <c r="B9" s="62"/>
      <c r="C9" s="66">
        <v>2009000405</v>
      </c>
      <c r="D9" s="63"/>
      <c r="E9" s="53">
        <v>5019769</v>
      </c>
      <c r="F9" s="53" t="s">
        <v>87</v>
      </c>
      <c r="G9" s="155"/>
    </row>
    <row r="10" spans="1:7" ht="51" customHeight="1">
      <c r="A10" s="61"/>
      <c r="B10" s="62"/>
      <c r="C10" s="66">
        <v>2009000453</v>
      </c>
      <c r="D10" s="63"/>
      <c r="E10" s="53">
        <v>22000000</v>
      </c>
      <c r="F10" s="53"/>
      <c r="G10" s="155"/>
    </row>
    <row r="11" spans="1:7" ht="51" customHeight="1">
      <c r="A11" s="61"/>
      <c r="B11" s="62"/>
      <c r="C11" s="66">
        <v>2009000450</v>
      </c>
      <c r="D11" s="63"/>
      <c r="E11" s="53">
        <v>124070000</v>
      </c>
      <c r="F11" s="53" t="s">
        <v>85</v>
      </c>
      <c r="G11" s="155"/>
    </row>
    <row r="12" spans="1:7" ht="51" customHeight="1">
      <c r="A12" s="61"/>
      <c r="B12" s="62"/>
      <c r="C12" s="66">
        <v>2009000454</v>
      </c>
      <c r="D12" s="63"/>
      <c r="E12" s="53">
        <v>31500000</v>
      </c>
      <c r="F12" s="53" t="s">
        <v>86</v>
      </c>
      <c r="G12" s="155"/>
    </row>
    <row r="13" spans="1:61" s="9" customFormat="1" ht="25.5" customHeight="1">
      <c r="A13" s="35" t="s">
        <v>71</v>
      </c>
      <c r="B13" s="23">
        <v>293125307</v>
      </c>
      <c r="C13" s="59"/>
      <c r="D13" s="51"/>
      <c r="E13" s="51"/>
      <c r="F13" s="51"/>
      <c r="G13" s="156"/>
      <c r="H13" s="8" t="s">
        <v>88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9" customFormat="1" ht="25.5">
      <c r="A14" s="35" t="s">
        <v>61</v>
      </c>
      <c r="B14" s="23">
        <v>50000000</v>
      </c>
      <c r="C14" s="59"/>
      <c r="D14" s="51"/>
      <c r="E14" s="51"/>
      <c r="F14" s="51"/>
      <c r="G14" s="15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7" ht="25.5">
      <c r="A15" s="35" t="s">
        <v>62</v>
      </c>
      <c r="B15" s="67">
        <v>316692500</v>
      </c>
      <c r="C15" s="59"/>
      <c r="D15" s="51"/>
      <c r="E15" s="51"/>
      <c r="F15" s="51"/>
      <c r="G15" s="156"/>
    </row>
    <row r="16" spans="1:7" ht="25.5" customHeight="1">
      <c r="A16" s="36" t="s">
        <v>72</v>
      </c>
      <c r="B16" s="23">
        <v>50000000</v>
      </c>
      <c r="C16" s="24">
        <f>B16</f>
        <v>50000000</v>
      </c>
      <c r="D16" s="51"/>
      <c r="E16" s="51"/>
      <c r="F16" s="51"/>
      <c r="G16" s="156"/>
    </row>
    <row r="17" spans="1:9" ht="38.25">
      <c r="A17" s="36" t="s">
        <v>79</v>
      </c>
      <c r="B17" s="23">
        <v>50000000</v>
      </c>
      <c r="C17" s="24">
        <f>B17</f>
        <v>50000000</v>
      </c>
      <c r="D17" s="51"/>
      <c r="E17" s="51"/>
      <c r="F17" s="51"/>
      <c r="G17" s="156"/>
      <c r="I17" s="13"/>
    </row>
    <row r="18" spans="1:7" ht="38.25">
      <c r="A18" s="37" t="s">
        <v>63</v>
      </c>
      <c r="B18" s="23">
        <v>50000000</v>
      </c>
      <c r="C18" s="24">
        <f>B18</f>
        <v>50000000</v>
      </c>
      <c r="D18" s="51"/>
      <c r="E18" s="51"/>
      <c r="F18" s="51"/>
      <c r="G18" s="156"/>
    </row>
    <row r="19" spans="1:7" ht="38.25" customHeight="1">
      <c r="A19" s="37" t="s">
        <v>73</v>
      </c>
      <c r="B19" s="23">
        <v>10000000</v>
      </c>
      <c r="C19" s="162">
        <f>SUM(B19:B20)</f>
        <v>20000000</v>
      </c>
      <c r="D19" s="52"/>
      <c r="E19" s="52"/>
      <c r="F19" s="52"/>
      <c r="G19" s="156"/>
    </row>
    <row r="20" spans="1:7" ht="51">
      <c r="A20" s="37" t="s">
        <v>78</v>
      </c>
      <c r="B20" s="23">
        <v>10000000</v>
      </c>
      <c r="C20" s="163"/>
      <c r="D20" s="53"/>
      <c r="E20" s="53"/>
      <c r="F20" s="53"/>
      <c r="G20" s="156"/>
    </row>
    <row r="21" spans="1:7" ht="38.25">
      <c r="A21" s="35" t="s">
        <v>64</v>
      </c>
      <c r="B21" s="23">
        <v>30000000</v>
      </c>
      <c r="C21" s="24">
        <f>B21</f>
        <v>30000000</v>
      </c>
      <c r="D21" s="51"/>
      <c r="E21" s="51"/>
      <c r="F21" s="51"/>
      <c r="G21" s="156"/>
    </row>
    <row r="22" spans="1:7" ht="25.5" customHeight="1">
      <c r="A22" s="2" t="s">
        <v>65</v>
      </c>
      <c r="B22" s="23">
        <v>1200000000</v>
      </c>
      <c r="C22" s="159"/>
      <c r="D22" s="51"/>
      <c r="E22" s="51"/>
      <c r="F22" s="51"/>
      <c r="G22" s="156"/>
    </row>
    <row r="23" spans="1:7" ht="25.5">
      <c r="A23" s="2" t="s">
        <v>59</v>
      </c>
      <c r="B23" s="23">
        <v>1200000000</v>
      </c>
      <c r="C23" s="159"/>
      <c r="D23" s="51"/>
      <c r="E23" s="51"/>
      <c r="F23" s="51"/>
      <c r="G23" s="156"/>
    </row>
    <row r="24" spans="1:7" ht="25.5">
      <c r="A24" s="36" t="s">
        <v>66</v>
      </c>
      <c r="B24" s="23">
        <v>100000000</v>
      </c>
      <c r="C24" s="159"/>
      <c r="D24" s="51"/>
      <c r="E24" s="51"/>
      <c r="F24" s="51"/>
      <c r="G24" s="156"/>
    </row>
    <row r="25" spans="1:7" ht="25.5" customHeight="1">
      <c r="A25" s="38" t="s">
        <v>67</v>
      </c>
      <c r="B25" s="23">
        <v>0</v>
      </c>
      <c r="C25" s="24"/>
      <c r="D25" s="51"/>
      <c r="E25" s="51"/>
      <c r="F25" s="51"/>
      <c r="G25" s="156"/>
    </row>
    <row r="26" spans="1:7" ht="25.5">
      <c r="A26" s="38" t="s">
        <v>68</v>
      </c>
      <c r="B26" s="23">
        <v>0</v>
      </c>
      <c r="C26" s="24"/>
      <c r="D26" s="51"/>
      <c r="E26" s="51"/>
      <c r="F26" s="51"/>
      <c r="G26" s="156"/>
    </row>
    <row r="27" spans="1:9" ht="51" customHeight="1">
      <c r="A27" s="36" t="s">
        <v>55</v>
      </c>
      <c r="B27" s="23">
        <v>111354154</v>
      </c>
      <c r="C27" s="60">
        <v>2009000376</v>
      </c>
      <c r="D27" s="23">
        <v>111354154</v>
      </c>
      <c r="E27" s="51"/>
      <c r="F27" s="51"/>
      <c r="G27" s="156"/>
      <c r="I27" s="5"/>
    </row>
    <row r="28" spans="1:9" ht="51" customHeight="1">
      <c r="A28" s="36"/>
      <c r="B28" s="23"/>
      <c r="C28" s="60"/>
      <c r="D28" s="23"/>
      <c r="E28" s="51"/>
      <c r="F28" s="51"/>
      <c r="G28" s="156"/>
      <c r="I28" s="5"/>
    </row>
    <row r="29" spans="1:9" ht="38.25" customHeight="1">
      <c r="A29" s="36" t="s">
        <v>56</v>
      </c>
      <c r="B29" s="23">
        <v>111354154</v>
      </c>
      <c r="C29" s="60">
        <v>2009000393</v>
      </c>
      <c r="D29" s="23">
        <v>111354154</v>
      </c>
      <c r="E29" s="51"/>
      <c r="F29" s="51"/>
      <c r="G29" s="156"/>
      <c r="I29" s="5"/>
    </row>
    <row r="30" spans="1:9" ht="38.25" customHeight="1">
      <c r="A30" s="36"/>
      <c r="B30" s="23"/>
      <c r="C30" s="60"/>
      <c r="D30" s="23"/>
      <c r="E30" s="51"/>
      <c r="F30" s="51"/>
      <c r="G30" s="156"/>
      <c r="I30" s="5"/>
    </row>
    <row r="31" spans="1:7" ht="38.25">
      <c r="A31" s="36" t="s">
        <v>74</v>
      </c>
      <c r="B31" s="23">
        <v>111354154</v>
      </c>
      <c r="C31" s="60">
        <v>2009000375</v>
      </c>
      <c r="D31" s="23">
        <v>111354154</v>
      </c>
      <c r="E31" s="51"/>
      <c r="F31" s="51"/>
      <c r="G31" s="156"/>
    </row>
    <row r="32" spans="1:7" ht="38.25" customHeight="1">
      <c r="A32" s="36"/>
      <c r="B32" s="23"/>
      <c r="C32" s="60"/>
      <c r="D32" s="23"/>
      <c r="E32" s="51"/>
      <c r="F32" s="51"/>
      <c r="G32" s="156"/>
    </row>
    <row r="33" spans="1:7" ht="38.25">
      <c r="A33" s="36" t="s">
        <v>75</v>
      </c>
      <c r="B33" s="23">
        <v>111354154</v>
      </c>
      <c r="C33" s="60">
        <v>2009000373</v>
      </c>
      <c r="D33" s="23">
        <v>111354154</v>
      </c>
      <c r="E33" s="51"/>
      <c r="F33" s="51"/>
      <c r="G33" s="156"/>
    </row>
    <row r="34" spans="1:7" ht="35.25" customHeight="1">
      <c r="A34" s="36"/>
      <c r="B34" s="23"/>
      <c r="C34" s="60"/>
      <c r="D34" s="23"/>
      <c r="E34" s="51"/>
      <c r="F34" s="51"/>
      <c r="G34" s="156"/>
    </row>
    <row r="35" spans="1:7" ht="25.5">
      <c r="A35" s="36" t="s">
        <v>57</v>
      </c>
      <c r="B35" s="23">
        <v>111354154</v>
      </c>
      <c r="C35" s="60">
        <v>2009000377</v>
      </c>
      <c r="D35" s="23">
        <v>111354154</v>
      </c>
      <c r="E35" s="51"/>
      <c r="F35" s="51"/>
      <c r="G35" s="156"/>
    </row>
    <row r="36" spans="1:7" ht="42" customHeight="1">
      <c r="A36" s="36"/>
      <c r="B36" s="23"/>
      <c r="C36" s="60"/>
      <c r="D36" s="23"/>
      <c r="E36" s="51"/>
      <c r="F36" s="51"/>
      <c r="G36" s="156"/>
    </row>
    <row r="37" spans="1:7" ht="38.25">
      <c r="A37" s="36" t="s">
        <v>76</v>
      </c>
      <c r="B37" s="23">
        <v>111354154</v>
      </c>
      <c r="C37" s="60">
        <v>2009000378</v>
      </c>
      <c r="D37" s="23">
        <v>111354154</v>
      </c>
      <c r="E37" s="51"/>
      <c r="F37" s="51"/>
      <c r="G37" s="156"/>
    </row>
    <row r="38" spans="1:7" ht="36" customHeight="1">
      <c r="A38" s="43"/>
      <c r="B38" s="44"/>
      <c r="C38" s="60"/>
      <c r="D38" s="68"/>
      <c r="E38" s="52"/>
      <c r="F38" s="52"/>
      <c r="G38" s="157"/>
    </row>
    <row r="39" spans="1:7" ht="51.75" thickBot="1">
      <c r="A39" s="43" t="s">
        <v>80</v>
      </c>
      <c r="B39" s="29"/>
      <c r="C39" s="30"/>
      <c r="D39" s="54"/>
      <c r="E39" s="54"/>
      <c r="F39" s="54"/>
      <c r="G39" s="158"/>
    </row>
    <row r="40" spans="1:7" ht="39" thickBot="1">
      <c r="A40" s="39" t="s">
        <v>58</v>
      </c>
      <c r="B40" s="47">
        <v>5000000</v>
      </c>
      <c r="C40" s="48"/>
      <c r="D40" s="55"/>
      <c r="E40" s="55"/>
      <c r="F40" s="55"/>
      <c r="G40" s="49"/>
    </row>
    <row r="41" spans="1:7" s="20" customFormat="1" ht="16.5" thickBot="1">
      <c r="A41" s="45"/>
      <c r="B41" s="31">
        <f>SUM(B8:B40)</f>
        <v>4500000000</v>
      </c>
      <c r="C41" s="31"/>
      <c r="D41" s="56"/>
      <c r="E41" s="56"/>
      <c r="F41" s="56"/>
      <c r="G41" s="26"/>
    </row>
    <row r="43" ht="15.75" customHeight="1"/>
    <row r="44" spans="1:6" ht="12">
      <c r="A44" s="14"/>
      <c r="B44" s="14"/>
      <c r="C44" s="14"/>
      <c r="D44" s="14"/>
      <c r="E44" s="14"/>
      <c r="F44" s="14"/>
    </row>
    <row r="45" spans="1:6" ht="12">
      <c r="A45" s="14"/>
      <c r="B45" s="14"/>
      <c r="C45" s="14"/>
      <c r="D45" s="14"/>
      <c r="E45" s="14"/>
      <c r="F45" s="14"/>
    </row>
    <row r="70" ht="12">
      <c r="E70" s="4">
        <v>2009000375</v>
      </c>
    </row>
  </sheetData>
  <sheetProtection/>
  <mergeCells count="10">
    <mergeCell ref="B6:B7"/>
    <mergeCell ref="A5:A7"/>
    <mergeCell ref="G8:G39"/>
    <mergeCell ref="C5:C7"/>
    <mergeCell ref="C22:C24"/>
    <mergeCell ref="G5:G7"/>
    <mergeCell ref="C19:C20"/>
    <mergeCell ref="D5:D7"/>
    <mergeCell ref="E5:E7"/>
    <mergeCell ref="F5:F7"/>
  </mergeCells>
  <printOptions/>
  <pageMargins left="0.43" right="0.2" top="0.77" bottom="0.33" header="0" footer="0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BJ70"/>
  <sheetViews>
    <sheetView zoomScaleSheetLayoutView="70" zoomScalePageLayoutView="0" workbookViewId="0" topLeftCell="D1">
      <selection activeCell="B5" sqref="B5:H7"/>
    </sheetView>
  </sheetViews>
  <sheetFormatPr defaultColWidth="11.421875" defaultRowHeight="12.75"/>
  <cols>
    <col min="1" max="1" width="48.28125" style="4" customWidth="1"/>
    <col min="2" max="2" width="17.140625" style="4" bestFit="1" customWidth="1"/>
    <col min="3" max="7" width="17.140625" style="4" customWidth="1"/>
    <col min="8" max="8" width="18.57421875" style="4" customWidth="1"/>
    <col min="9" max="9" width="11.421875" style="4" customWidth="1"/>
    <col min="10" max="10" width="18.28125" style="4" bestFit="1" customWidth="1"/>
    <col min="11" max="16384" width="11.421875" style="4" customWidth="1"/>
  </cols>
  <sheetData>
    <row r="1" ht="15.75" customHeight="1"/>
    <row r="2" spans="1:62" s="6" customFormat="1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6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s="6" customFormat="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9" customFormat="1" ht="12.75" customHeight="1">
      <c r="A5" s="152" t="s">
        <v>43</v>
      </c>
      <c r="B5" s="46"/>
      <c r="C5" s="152" t="s">
        <v>92</v>
      </c>
      <c r="D5" s="152" t="s">
        <v>49</v>
      </c>
      <c r="E5" s="152" t="s">
        <v>91</v>
      </c>
      <c r="F5" s="152" t="s">
        <v>90</v>
      </c>
      <c r="G5" s="57"/>
      <c r="H5" s="160" t="s">
        <v>89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12.75" customHeight="1">
      <c r="A6" s="152"/>
      <c r="B6" s="150" t="s">
        <v>48</v>
      </c>
      <c r="C6" s="152"/>
      <c r="D6" s="152"/>
      <c r="E6" s="152"/>
      <c r="F6" s="152"/>
      <c r="G6" s="57" t="s">
        <v>84</v>
      </c>
      <c r="H6" s="16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9" customFormat="1" ht="13.5" thickBot="1">
      <c r="A7" s="153"/>
      <c r="B7" s="151"/>
      <c r="C7" s="153"/>
      <c r="D7" s="153"/>
      <c r="E7" s="153"/>
      <c r="F7" s="153"/>
      <c r="G7" s="58"/>
      <c r="H7" s="16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8" ht="40.5" customHeight="1">
      <c r="A8" s="87" t="s">
        <v>54</v>
      </c>
      <c r="B8" s="64">
        <v>467057269</v>
      </c>
      <c r="C8" s="65">
        <v>2009000375</v>
      </c>
      <c r="D8" s="64">
        <v>467057269</v>
      </c>
      <c r="E8" s="50"/>
      <c r="F8" s="50"/>
      <c r="G8" s="83"/>
      <c r="H8" s="80"/>
    </row>
    <row r="9" spans="1:8" ht="31.5" customHeight="1">
      <c r="A9" s="85" t="s">
        <v>93</v>
      </c>
      <c r="B9" s="62"/>
      <c r="C9" s="66">
        <v>2009000405</v>
      </c>
      <c r="D9" s="63"/>
      <c r="E9" s="53">
        <v>5019769</v>
      </c>
      <c r="F9" s="53">
        <v>5019769</v>
      </c>
      <c r="G9" s="24" t="s">
        <v>87</v>
      </c>
      <c r="H9" s="84">
        <f>D8-E9</f>
        <v>462037500</v>
      </c>
    </row>
    <row r="10" spans="1:8" ht="51" customHeight="1">
      <c r="A10" s="85" t="s">
        <v>94</v>
      </c>
      <c r="B10" s="62"/>
      <c r="C10" s="66">
        <v>2009000453</v>
      </c>
      <c r="D10" s="63"/>
      <c r="E10" s="53">
        <v>22000000</v>
      </c>
      <c r="F10" s="53">
        <v>7900000</v>
      </c>
      <c r="G10" s="24"/>
      <c r="H10" s="84"/>
    </row>
    <row r="11" spans="1:8" ht="51" customHeight="1">
      <c r="A11" s="85" t="s">
        <v>95</v>
      </c>
      <c r="B11" s="62"/>
      <c r="C11" s="66">
        <v>2009000450</v>
      </c>
      <c r="D11" s="63"/>
      <c r="E11" s="53">
        <v>124070000</v>
      </c>
      <c r="G11" s="53" t="s">
        <v>85</v>
      </c>
      <c r="H11" s="84"/>
    </row>
    <row r="12" spans="1:8" ht="51" customHeight="1">
      <c r="A12" s="86" t="s">
        <v>96</v>
      </c>
      <c r="B12" s="69"/>
      <c r="C12" s="70">
        <v>2009000454</v>
      </c>
      <c r="D12" s="71"/>
      <c r="E12" s="72">
        <v>31500000</v>
      </c>
      <c r="G12" s="72" t="s">
        <v>86</v>
      </c>
      <c r="H12" s="84"/>
    </row>
    <row r="13" spans="1:62" s="9" customFormat="1" ht="25.5" customHeight="1">
      <c r="A13" s="78"/>
      <c r="B13" s="73"/>
      <c r="C13" s="74"/>
      <c r="D13" s="75"/>
      <c r="E13" s="75"/>
      <c r="F13" s="75"/>
      <c r="G13" s="24"/>
      <c r="H13" s="8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9" customFormat="1" ht="15">
      <c r="A14" s="78"/>
      <c r="B14" s="73"/>
      <c r="C14" s="74"/>
      <c r="D14" s="75"/>
      <c r="E14" s="75"/>
      <c r="F14" s="75"/>
      <c r="G14" s="24"/>
      <c r="H14" s="8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8" ht="15.75">
      <c r="A15" s="78"/>
      <c r="B15" s="76"/>
      <c r="C15" s="74"/>
      <c r="D15" s="75"/>
      <c r="E15" s="75"/>
      <c r="F15" s="75"/>
      <c r="G15" s="75"/>
      <c r="H15" s="81"/>
    </row>
    <row r="16" spans="1:8" ht="25.5" customHeight="1">
      <c r="A16" s="78"/>
      <c r="B16" s="73"/>
      <c r="C16" s="75"/>
      <c r="D16" s="75"/>
      <c r="E16" s="75"/>
      <c r="F16" s="75"/>
      <c r="G16" s="75"/>
      <c r="H16" s="81"/>
    </row>
    <row r="17" spans="1:10" ht="15">
      <c r="A17" s="78"/>
      <c r="B17" s="73"/>
      <c r="C17" s="75"/>
      <c r="D17" s="75"/>
      <c r="E17" s="75"/>
      <c r="F17" s="75"/>
      <c r="G17" s="75"/>
      <c r="H17" s="81"/>
      <c r="J17" s="13"/>
    </row>
    <row r="18" spans="1:8" ht="15">
      <c r="A18" s="78"/>
      <c r="B18" s="73"/>
      <c r="C18" s="75"/>
      <c r="D18" s="75"/>
      <c r="E18" s="75"/>
      <c r="F18" s="75"/>
      <c r="G18" s="75"/>
      <c r="H18" s="81"/>
    </row>
    <row r="19" spans="1:8" ht="38.25" customHeight="1">
      <c r="A19" s="78"/>
      <c r="B19" s="73"/>
      <c r="C19" s="164"/>
      <c r="D19" s="75"/>
      <c r="E19" s="75"/>
      <c r="F19" s="75"/>
      <c r="G19" s="75"/>
      <c r="H19" s="81"/>
    </row>
    <row r="20" spans="1:8" ht="15">
      <c r="A20" s="78"/>
      <c r="B20" s="73"/>
      <c r="C20" s="164"/>
      <c r="D20" s="75"/>
      <c r="E20" s="75"/>
      <c r="F20" s="75"/>
      <c r="G20" s="75"/>
      <c r="H20" s="81"/>
    </row>
    <row r="21" spans="1:8" ht="15">
      <c r="A21" s="78"/>
      <c r="B21" s="73"/>
      <c r="C21" s="75"/>
      <c r="D21" s="75"/>
      <c r="E21" s="75"/>
      <c r="F21" s="75"/>
      <c r="G21" s="75"/>
      <c r="H21" s="81"/>
    </row>
    <row r="22" spans="1:8" ht="25.5" customHeight="1">
      <c r="A22" s="78"/>
      <c r="B22" s="73"/>
      <c r="C22" s="164"/>
      <c r="D22" s="75"/>
      <c r="E22" s="75"/>
      <c r="F22" s="75"/>
      <c r="G22" s="75"/>
      <c r="H22" s="81"/>
    </row>
    <row r="23" spans="1:8" ht="15">
      <c r="A23" s="78"/>
      <c r="B23" s="73"/>
      <c r="C23" s="164"/>
      <c r="D23" s="75"/>
      <c r="E23" s="75"/>
      <c r="F23" s="75"/>
      <c r="G23" s="75"/>
      <c r="H23" s="81"/>
    </row>
    <row r="24" spans="1:8" ht="15">
      <c r="A24" s="78"/>
      <c r="B24" s="73"/>
      <c r="C24" s="164"/>
      <c r="D24" s="75"/>
      <c r="E24" s="75"/>
      <c r="F24" s="75"/>
      <c r="G24" s="75"/>
      <c r="H24" s="81"/>
    </row>
    <row r="25" spans="1:8" ht="25.5" customHeight="1">
      <c r="A25" s="78"/>
      <c r="B25" s="73"/>
      <c r="C25" s="75"/>
      <c r="D25" s="75"/>
      <c r="E25" s="75"/>
      <c r="F25" s="75"/>
      <c r="G25" s="75"/>
      <c r="H25" s="81"/>
    </row>
    <row r="26" spans="1:8" ht="15">
      <c r="A26" s="78"/>
      <c r="B26" s="73"/>
      <c r="C26" s="75"/>
      <c r="D26" s="75"/>
      <c r="E26" s="75"/>
      <c r="F26" s="75"/>
      <c r="G26" s="75"/>
      <c r="H26" s="81"/>
    </row>
    <row r="27" spans="1:10" ht="51" customHeight="1">
      <c r="A27" s="78"/>
      <c r="B27" s="73"/>
      <c r="C27" s="77"/>
      <c r="D27" s="73"/>
      <c r="E27" s="75"/>
      <c r="F27" s="75"/>
      <c r="G27" s="75"/>
      <c r="H27" s="81"/>
      <c r="J27" s="5"/>
    </row>
    <row r="28" spans="1:10" ht="51" customHeight="1">
      <c r="A28" s="78"/>
      <c r="B28" s="73"/>
      <c r="C28" s="77"/>
      <c r="D28" s="73"/>
      <c r="E28" s="75"/>
      <c r="F28" s="75"/>
      <c r="G28" s="75"/>
      <c r="H28" s="81"/>
      <c r="J28" s="5"/>
    </row>
    <row r="29" spans="1:10" ht="38.25" customHeight="1">
      <c r="A29" s="78"/>
      <c r="B29" s="73"/>
      <c r="C29" s="77"/>
      <c r="D29" s="73"/>
      <c r="E29" s="75"/>
      <c r="F29" s="75"/>
      <c r="G29" s="75"/>
      <c r="H29" s="81"/>
      <c r="J29" s="5"/>
    </row>
    <row r="30" spans="1:10" ht="38.25" customHeight="1">
      <c r="A30" s="78"/>
      <c r="B30" s="73"/>
      <c r="C30" s="77"/>
      <c r="D30" s="73"/>
      <c r="E30" s="75"/>
      <c r="F30" s="75"/>
      <c r="G30" s="75"/>
      <c r="H30" s="81"/>
      <c r="J30" s="5"/>
    </row>
    <row r="31" spans="1:8" ht="15">
      <c r="A31" s="78"/>
      <c r="B31" s="73"/>
      <c r="C31" s="77"/>
      <c r="D31" s="73"/>
      <c r="E31" s="75"/>
      <c r="F31" s="75"/>
      <c r="G31" s="75"/>
      <c r="H31" s="81"/>
    </row>
    <row r="32" spans="1:8" ht="38.25" customHeight="1">
      <c r="A32" s="78"/>
      <c r="B32" s="73"/>
      <c r="C32" s="77"/>
      <c r="D32" s="73"/>
      <c r="E32" s="75"/>
      <c r="F32" s="75"/>
      <c r="G32" s="75"/>
      <c r="H32" s="81"/>
    </row>
    <row r="33" spans="1:8" ht="15">
      <c r="A33" s="78"/>
      <c r="B33" s="73"/>
      <c r="C33" s="77"/>
      <c r="D33" s="73"/>
      <c r="E33" s="75"/>
      <c r="F33" s="75"/>
      <c r="G33" s="75"/>
      <c r="H33" s="81"/>
    </row>
    <row r="34" spans="1:8" ht="35.25" customHeight="1">
      <c r="A34" s="78"/>
      <c r="B34" s="73"/>
      <c r="C34" s="77"/>
      <c r="D34" s="73"/>
      <c r="E34" s="75"/>
      <c r="F34" s="75"/>
      <c r="G34" s="75"/>
      <c r="H34" s="81"/>
    </row>
    <row r="35" spans="1:8" ht="15">
      <c r="A35" s="78"/>
      <c r="B35" s="73"/>
      <c r="C35" s="77"/>
      <c r="D35" s="73"/>
      <c r="E35" s="75"/>
      <c r="F35" s="75"/>
      <c r="G35" s="75"/>
      <c r="H35" s="81"/>
    </row>
    <row r="36" spans="1:8" ht="42" customHeight="1">
      <c r="A36" s="78"/>
      <c r="B36" s="73"/>
      <c r="C36" s="77"/>
      <c r="D36" s="73"/>
      <c r="E36" s="75"/>
      <c r="F36" s="75"/>
      <c r="G36" s="75"/>
      <c r="H36" s="81"/>
    </row>
    <row r="37" spans="1:8" ht="15">
      <c r="A37" s="78"/>
      <c r="B37" s="73"/>
      <c r="C37" s="77"/>
      <c r="D37" s="73"/>
      <c r="E37" s="75"/>
      <c r="F37" s="75"/>
      <c r="G37" s="75"/>
      <c r="H37" s="81"/>
    </row>
    <row r="38" spans="1:8" ht="36" customHeight="1">
      <c r="A38" s="78"/>
      <c r="B38" s="73"/>
      <c r="C38" s="77"/>
      <c r="D38" s="73"/>
      <c r="E38" s="75"/>
      <c r="F38" s="75"/>
      <c r="G38" s="75"/>
      <c r="H38" s="81"/>
    </row>
    <row r="39" spans="1:8" ht="15.75" thickBot="1">
      <c r="A39" s="78"/>
      <c r="B39" s="73"/>
      <c r="C39" s="75"/>
      <c r="D39" s="75"/>
      <c r="E39" s="75"/>
      <c r="F39" s="75"/>
      <c r="G39" s="75"/>
      <c r="H39" s="82"/>
    </row>
    <row r="40" spans="1:8" ht="15.75" thickBot="1">
      <c r="A40" s="79"/>
      <c r="B40" s="47"/>
      <c r="C40" s="48"/>
      <c r="D40" s="55"/>
      <c r="E40" s="55"/>
      <c r="F40" s="55"/>
      <c r="G40" s="55"/>
      <c r="H40" s="49"/>
    </row>
    <row r="41" spans="1:8" s="20" customFormat="1" ht="16.5" thickBot="1">
      <c r="A41" s="45"/>
      <c r="B41" s="31"/>
      <c r="C41" s="31"/>
      <c r="D41" s="56"/>
      <c r="E41" s="56"/>
      <c r="F41" s="56"/>
      <c r="G41" s="56"/>
      <c r="H41" s="26"/>
    </row>
    <row r="43" ht="15.75" customHeight="1"/>
    <row r="44" spans="1:7" ht="12">
      <c r="A44" s="14"/>
      <c r="B44" s="14"/>
      <c r="C44" s="14"/>
      <c r="D44" s="14"/>
      <c r="E44" s="14"/>
      <c r="F44" s="14"/>
      <c r="G44" s="14"/>
    </row>
    <row r="45" spans="1:7" ht="12">
      <c r="A45" s="14"/>
      <c r="B45" s="14"/>
      <c r="C45" s="14"/>
      <c r="D45" s="14"/>
      <c r="E45" s="14"/>
      <c r="F45" s="14"/>
      <c r="G45" s="14"/>
    </row>
    <row r="70" ht="12">
      <c r="E70" s="4">
        <v>2009000375</v>
      </c>
    </row>
  </sheetData>
  <sheetProtection/>
  <mergeCells count="9">
    <mergeCell ref="H5:H7"/>
    <mergeCell ref="C19:C20"/>
    <mergeCell ref="D5:D7"/>
    <mergeCell ref="E5:E7"/>
    <mergeCell ref="F5:F7"/>
    <mergeCell ref="B6:B7"/>
    <mergeCell ref="A5:A7"/>
    <mergeCell ref="C5:C7"/>
    <mergeCell ref="C22:C24"/>
  </mergeCells>
  <printOptions/>
  <pageMargins left="0.43" right="0.2" top="0.77" bottom="0.33" header="0" footer="0"/>
  <pageSetup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BI43"/>
  <sheetViews>
    <sheetView zoomScaleSheetLayoutView="70" zoomScalePageLayoutView="0" workbookViewId="0" topLeftCell="A1">
      <selection activeCell="H13" sqref="H13"/>
    </sheetView>
  </sheetViews>
  <sheetFormatPr defaultColWidth="11.421875" defaultRowHeight="12.75"/>
  <cols>
    <col min="1" max="1" width="48.28125" style="4" customWidth="1"/>
    <col min="2" max="2" width="17.140625" style="4" bestFit="1" customWidth="1"/>
    <col min="3" max="6" width="17.140625" style="4" customWidth="1"/>
    <col min="7" max="7" width="18.57421875" style="4" customWidth="1"/>
    <col min="8" max="8" width="11.421875" style="4" customWidth="1"/>
    <col min="9" max="9" width="18.28125" style="4" bestFit="1" customWidth="1"/>
    <col min="10" max="16384" width="11.421875" style="4" customWidth="1"/>
  </cols>
  <sheetData>
    <row r="1" ht="15.75" customHeight="1"/>
    <row r="2" spans="1:61" s="6" customFormat="1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6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6" customFormat="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9" customFormat="1" ht="12.75" customHeight="1">
      <c r="A5" s="152" t="s">
        <v>43</v>
      </c>
      <c r="B5" s="46"/>
      <c r="C5" s="152" t="s">
        <v>92</v>
      </c>
      <c r="D5" s="152" t="s">
        <v>49</v>
      </c>
      <c r="E5" s="152" t="s">
        <v>91</v>
      </c>
      <c r="F5" s="152" t="s">
        <v>90</v>
      </c>
      <c r="G5" s="57"/>
      <c r="H5" s="160" t="s">
        <v>89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12.75" customHeight="1">
      <c r="A6" s="152"/>
      <c r="B6" s="150" t="s">
        <v>48</v>
      </c>
      <c r="C6" s="152"/>
      <c r="D6" s="152"/>
      <c r="E6" s="152"/>
      <c r="F6" s="152"/>
      <c r="G6" s="57" t="s">
        <v>84</v>
      </c>
      <c r="H6" s="16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13.5" thickBot="1">
      <c r="A7" s="153"/>
      <c r="B7" s="151"/>
      <c r="C7" s="153"/>
      <c r="D7" s="153"/>
      <c r="E7" s="153"/>
      <c r="F7" s="153"/>
      <c r="G7" s="58"/>
      <c r="H7" s="16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7" ht="40.5" customHeight="1">
      <c r="A8" s="35" t="s">
        <v>71</v>
      </c>
      <c r="B8" s="23">
        <v>293125307</v>
      </c>
      <c r="C8" s="65"/>
      <c r="D8" s="23">
        <v>293125307</v>
      </c>
      <c r="E8" s="50"/>
      <c r="F8" s="50"/>
      <c r="G8" s="88"/>
    </row>
    <row r="9" spans="1:7" ht="31.5" customHeight="1">
      <c r="A9" s="85"/>
      <c r="B9" s="62"/>
      <c r="C9" s="66"/>
      <c r="D9" s="63"/>
      <c r="E9" s="53"/>
      <c r="F9" s="53"/>
      <c r="G9" s="89"/>
    </row>
    <row r="10" spans="1:7" ht="51" customHeight="1">
      <c r="A10" s="85"/>
      <c r="B10" s="62"/>
      <c r="C10" s="66"/>
      <c r="D10" s="63"/>
      <c r="E10" s="53"/>
      <c r="F10" s="53"/>
      <c r="G10" s="89"/>
    </row>
    <row r="11" spans="1:7" ht="51" customHeight="1">
      <c r="A11" s="85"/>
      <c r="B11" s="62"/>
      <c r="C11" s="66"/>
      <c r="D11" s="63"/>
      <c r="E11" s="53"/>
      <c r="F11" s="53"/>
      <c r="G11" s="89"/>
    </row>
    <row r="12" spans="1:7" ht="51" customHeight="1">
      <c r="A12" s="85"/>
      <c r="B12" s="62"/>
      <c r="C12" s="66"/>
      <c r="D12" s="63"/>
      <c r="E12" s="53"/>
      <c r="F12" s="53"/>
      <c r="G12" s="89"/>
    </row>
    <row r="13" spans="3:61" s="9" customFormat="1" ht="25.5" customHeight="1">
      <c r="C13" s="59"/>
      <c r="D13" s="51"/>
      <c r="E13" s="51"/>
      <c r="F13" s="51"/>
      <c r="G13" s="9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7" s="20" customFormat="1" ht="16.5" thickBot="1">
      <c r="A14" s="45"/>
      <c r="B14" s="31">
        <f>SUM(B8:B12)</f>
        <v>293125307</v>
      </c>
      <c r="C14" s="31"/>
      <c r="D14" s="56"/>
      <c r="E14" s="56"/>
      <c r="F14" s="56"/>
      <c r="G14" s="26"/>
    </row>
    <row r="16" ht="15.75" customHeight="1"/>
    <row r="17" spans="1:6" ht="12">
      <c r="A17" s="14"/>
      <c r="B17" s="14"/>
      <c r="C17" s="14"/>
      <c r="D17" s="14"/>
      <c r="E17" s="14"/>
      <c r="F17" s="14"/>
    </row>
    <row r="18" spans="1:6" ht="12">
      <c r="A18" s="14"/>
      <c r="B18" s="14"/>
      <c r="C18" s="14"/>
      <c r="D18" s="14"/>
      <c r="E18" s="14"/>
      <c r="F18" s="14"/>
    </row>
    <row r="43" ht="12">
      <c r="E43" s="4">
        <v>2009000375</v>
      </c>
    </row>
  </sheetData>
  <sheetProtection/>
  <mergeCells count="7">
    <mergeCell ref="H5:H7"/>
    <mergeCell ref="B6:B7"/>
    <mergeCell ref="A5:A7"/>
    <mergeCell ref="C5:C7"/>
    <mergeCell ref="D5:D7"/>
    <mergeCell ref="E5:E7"/>
    <mergeCell ref="F5:F7"/>
  </mergeCells>
  <printOptions/>
  <pageMargins left="0.43" right="0.2" top="0.77" bottom="0.33" header="0" footer="0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BI70"/>
  <sheetViews>
    <sheetView zoomScaleSheetLayoutView="70" zoomScalePageLayoutView="0" workbookViewId="0" topLeftCell="A1">
      <selection activeCell="E17" sqref="E17"/>
    </sheetView>
  </sheetViews>
  <sheetFormatPr defaultColWidth="11.421875" defaultRowHeight="12.75"/>
  <cols>
    <col min="1" max="1" width="48.28125" style="4" customWidth="1"/>
    <col min="2" max="2" width="17.140625" style="4" bestFit="1" customWidth="1"/>
    <col min="3" max="6" width="17.140625" style="4" customWidth="1"/>
    <col min="7" max="7" width="18.57421875" style="4" customWidth="1"/>
    <col min="8" max="8" width="11.421875" style="4" customWidth="1"/>
    <col min="9" max="9" width="18.28125" style="4" bestFit="1" customWidth="1"/>
    <col min="10" max="16384" width="11.421875" style="4" customWidth="1"/>
  </cols>
  <sheetData>
    <row r="1" ht="15.75" customHeight="1"/>
    <row r="2" spans="1:61" s="6" customFormat="1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s="6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s="6" customFormat="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s="9" customFormat="1" ht="12.75" customHeight="1">
      <c r="A5" s="152" t="s">
        <v>43</v>
      </c>
      <c r="B5" s="46"/>
      <c r="C5" s="152" t="s">
        <v>83</v>
      </c>
      <c r="D5" s="152" t="s">
        <v>49</v>
      </c>
      <c r="E5" s="152"/>
      <c r="F5" s="152" t="s">
        <v>84</v>
      </c>
      <c r="G5" s="160" t="s">
        <v>45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s="9" customFormat="1" ht="12.75" customHeight="1">
      <c r="A6" s="152"/>
      <c r="B6" s="150" t="s">
        <v>48</v>
      </c>
      <c r="C6" s="152"/>
      <c r="D6" s="152"/>
      <c r="E6" s="152"/>
      <c r="F6" s="152"/>
      <c r="G6" s="160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s="9" customFormat="1" ht="13.5" thickBot="1">
      <c r="A7" s="153"/>
      <c r="B7" s="151"/>
      <c r="C7" s="153"/>
      <c r="D7" s="153"/>
      <c r="E7" s="153"/>
      <c r="F7" s="153"/>
      <c r="G7" s="161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7" ht="40.5" customHeight="1">
      <c r="A8" s="34" t="s">
        <v>54</v>
      </c>
      <c r="B8" s="64">
        <v>467057269</v>
      </c>
      <c r="C8" s="65">
        <v>2009000375</v>
      </c>
      <c r="D8" s="64">
        <v>467057269</v>
      </c>
      <c r="E8" s="50"/>
      <c r="F8" s="50"/>
      <c r="G8" s="154"/>
    </row>
    <row r="9" spans="1:7" ht="31.5" customHeight="1">
      <c r="A9" s="61"/>
      <c r="B9" s="62"/>
      <c r="C9" s="66">
        <v>2009000405</v>
      </c>
      <c r="D9" s="63"/>
      <c r="E9" s="53">
        <v>5019769</v>
      </c>
      <c r="F9" s="53" t="s">
        <v>87</v>
      </c>
      <c r="G9" s="155"/>
    </row>
    <row r="10" spans="1:7" ht="51" customHeight="1">
      <c r="A10" s="61"/>
      <c r="B10" s="62"/>
      <c r="C10" s="66">
        <v>2009000453</v>
      </c>
      <c r="D10" s="63"/>
      <c r="E10" s="53">
        <v>22000000</v>
      </c>
      <c r="F10" s="53"/>
      <c r="G10" s="155"/>
    </row>
    <row r="11" spans="1:7" ht="51" customHeight="1">
      <c r="A11" s="61"/>
      <c r="B11" s="62"/>
      <c r="C11" s="66">
        <v>2009000450</v>
      </c>
      <c r="D11" s="63"/>
      <c r="E11" s="53">
        <v>124070000</v>
      </c>
      <c r="F11" s="53" t="s">
        <v>85</v>
      </c>
      <c r="G11" s="155"/>
    </row>
    <row r="12" spans="1:7" ht="51" customHeight="1">
      <c r="A12" s="61"/>
      <c r="B12" s="62"/>
      <c r="C12" s="66">
        <v>2009000454</v>
      </c>
      <c r="D12" s="63"/>
      <c r="E12" s="53">
        <v>31500000</v>
      </c>
      <c r="F12" s="53" t="s">
        <v>86</v>
      </c>
      <c r="G12" s="155"/>
    </row>
    <row r="13" spans="1:61" s="9" customFormat="1" ht="25.5" customHeight="1">
      <c r="A13" s="35" t="s">
        <v>71</v>
      </c>
      <c r="B13" s="23">
        <v>293125307</v>
      </c>
      <c r="C13" s="59"/>
      <c r="D13" s="51"/>
      <c r="E13" s="51"/>
      <c r="F13" s="51"/>
      <c r="G13" s="156"/>
      <c r="H13" s="8" t="s">
        <v>88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9" customFormat="1" ht="25.5">
      <c r="A14" s="35" t="s">
        <v>61</v>
      </c>
      <c r="B14" s="23">
        <v>50000000</v>
      </c>
      <c r="C14" s="59"/>
      <c r="D14" s="51"/>
      <c r="E14" s="51"/>
      <c r="F14" s="51"/>
      <c r="G14" s="15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7" ht="25.5">
      <c r="A15" s="35" t="s">
        <v>62</v>
      </c>
      <c r="B15" s="67">
        <v>316692500</v>
      </c>
      <c r="C15" s="59"/>
      <c r="D15" s="51"/>
      <c r="E15" s="51"/>
      <c r="F15" s="51"/>
      <c r="G15" s="156"/>
    </row>
    <row r="16" spans="1:7" ht="25.5" customHeight="1">
      <c r="A16" s="36" t="s">
        <v>72</v>
      </c>
      <c r="B16" s="23">
        <v>50000000</v>
      </c>
      <c r="C16" s="24">
        <f>B16</f>
        <v>50000000</v>
      </c>
      <c r="D16" s="51"/>
      <c r="E16" s="51"/>
      <c r="F16" s="51"/>
      <c r="G16" s="156"/>
    </row>
    <row r="17" spans="1:9" ht="38.25">
      <c r="A17" s="36" t="s">
        <v>79</v>
      </c>
      <c r="B17" s="23">
        <v>50000000</v>
      </c>
      <c r="C17" s="24">
        <f>B17</f>
        <v>50000000</v>
      </c>
      <c r="D17" s="51"/>
      <c r="E17" s="51"/>
      <c r="F17" s="51"/>
      <c r="G17" s="156"/>
      <c r="I17" s="13"/>
    </row>
    <row r="18" spans="1:7" ht="38.25">
      <c r="A18" s="37" t="s">
        <v>63</v>
      </c>
      <c r="B18" s="23">
        <v>50000000</v>
      </c>
      <c r="C18" s="24">
        <f>B18</f>
        <v>50000000</v>
      </c>
      <c r="D18" s="51"/>
      <c r="E18" s="51"/>
      <c r="F18" s="51"/>
      <c r="G18" s="156"/>
    </row>
    <row r="19" spans="1:7" ht="38.25" customHeight="1">
      <c r="A19" s="37" t="s">
        <v>73</v>
      </c>
      <c r="B19" s="23">
        <v>10000000</v>
      </c>
      <c r="C19" s="162">
        <f>SUM(B19:B20)</f>
        <v>20000000</v>
      </c>
      <c r="D19" s="52"/>
      <c r="E19" s="52"/>
      <c r="F19" s="52"/>
      <c r="G19" s="156"/>
    </row>
    <row r="20" spans="1:7" ht="51">
      <c r="A20" s="37" t="s">
        <v>78</v>
      </c>
      <c r="B20" s="23">
        <v>10000000</v>
      </c>
      <c r="C20" s="163"/>
      <c r="D20" s="53"/>
      <c r="E20" s="53"/>
      <c r="F20" s="53"/>
      <c r="G20" s="156"/>
    </row>
    <row r="21" spans="1:7" ht="38.25">
      <c r="A21" s="35" t="s">
        <v>64</v>
      </c>
      <c r="B21" s="23">
        <v>30000000</v>
      </c>
      <c r="C21" s="24">
        <f>B21</f>
        <v>30000000</v>
      </c>
      <c r="D21" s="51"/>
      <c r="E21" s="51"/>
      <c r="F21" s="51"/>
      <c r="G21" s="156"/>
    </row>
    <row r="22" spans="1:7" ht="25.5" customHeight="1">
      <c r="A22" s="2" t="s">
        <v>65</v>
      </c>
      <c r="B22" s="23">
        <v>1200000000</v>
      </c>
      <c r="C22" s="159"/>
      <c r="D22" s="51"/>
      <c r="E22" s="51"/>
      <c r="F22" s="51"/>
      <c r="G22" s="156"/>
    </row>
    <row r="23" spans="1:7" ht="25.5">
      <c r="A23" s="2" t="s">
        <v>59</v>
      </c>
      <c r="B23" s="23">
        <v>1200000000</v>
      </c>
      <c r="C23" s="159"/>
      <c r="D23" s="51"/>
      <c r="E23" s="51"/>
      <c r="F23" s="51"/>
      <c r="G23" s="156"/>
    </row>
    <row r="24" spans="1:7" ht="25.5">
      <c r="A24" s="36" t="s">
        <v>66</v>
      </c>
      <c r="B24" s="23">
        <v>100000000</v>
      </c>
      <c r="C24" s="159"/>
      <c r="D24" s="51"/>
      <c r="E24" s="51"/>
      <c r="F24" s="51"/>
      <c r="G24" s="156"/>
    </row>
    <row r="25" spans="1:7" ht="25.5" customHeight="1">
      <c r="A25" s="38" t="s">
        <v>67</v>
      </c>
      <c r="B25" s="23">
        <v>0</v>
      </c>
      <c r="C25" s="24"/>
      <c r="D25" s="51"/>
      <c r="E25" s="51"/>
      <c r="F25" s="51"/>
      <c r="G25" s="156"/>
    </row>
    <row r="26" spans="1:7" ht="25.5">
      <c r="A26" s="38" t="s">
        <v>68</v>
      </c>
      <c r="B26" s="23">
        <v>0</v>
      </c>
      <c r="C26" s="24"/>
      <c r="D26" s="51"/>
      <c r="E26" s="51"/>
      <c r="F26" s="51"/>
      <c r="G26" s="156"/>
    </row>
    <row r="27" spans="1:9" ht="51" customHeight="1">
      <c r="A27" s="36" t="s">
        <v>55</v>
      </c>
      <c r="B27" s="23">
        <v>111354154</v>
      </c>
      <c r="C27" s="60">
        <v>2009000376</v>
      </c>
      <c r="D27" s="23">
        <v>111354154</v>
      </c>
      <c r="E27" s="51"/>
      <c r="F27" s="51"/>
      <c r="G27" s="156"/>
      <c r="I27" s="5"/>
    </row>
    <row r="28" spans="1:9" ht="51" customHeight="1">
      <c r="A28" s="36"/>
      <c r="B28" s="23"/>
      <c r="C28" s="60"/>
      <c r="D28" s="23"/>
      <c r="E28" s="51"/>
      <c r="F28" s="51"/>
      <c r="G28" s="156"/>
      <c r="I28" s="5"/>
    </row>
    <row r="29" spans="1:9" ht="38.25" customHeight="1">
      <c r="A29" s="36" t="s">
        <v>56</v>
      </c>
      <c r="B29" s="23">
        <v>111354154</v>
      </c>
      <c r="C29" s="60">
        <v>2009000393</v>
      </c>
      <c r="D29" s="23">
        <v>111354154</v>
      </c>
      <c r="E29" s="51"/>
      <c r="F29" s="51"/>
      <c r="G29" s="156"/>
      <c r="I29" s="5"/>
    </row>
    <row r="30" spans="1:9" ht="38.25" customHeight="1">
      <c r="A30" s="36"/>
      <c r="B30" s="23"/>
      <c r="C30" s="60"/>
      <c r="D30" s="23"/>
      <c r="E30" s="51"/>
      <c r="F30" s="51"/>
      <c r="G30" s="156"/>
      <c r="I30" s="5"/>
    </row>
    <row r="31" spans="1:7" ht="38.25">
      <c r="A31" s="36" t="s">
        <v>74</v>
      </c>
      <c r="B31" s="23">
        <v>111354154</v>
      </c>
      <c r="C31" s="60">
        <v>2009000375</v>
      </c>
      <c r="D31" s="23">
        <v>111354154</v>
      </c>
      <c r="E31" s="51"/>
      <c r="F31" s="51"/>
      <c r="G31" s="156"/>
    </row>
    <row r="32" spans="1:7" ht="38.25" customHeight="1">
      <c r="A32" s="36"/>
      <c r="B32" s="23"/>
      <c r="C32" s="60"/>
      <c r="D32" s="23"/>
      <c r="E32" s="51"/>
      <c r="F32" s="51"/>
      <c r="G32" s="156"/>
    </row>
    <row r="33" spans="1:7" ht="38.25">
      <c r="A33" s="36" t="s">
        <v>75</v>
      </c>
      <c r="B33" s="23">
        <v>111354154</v>
      </c>
      <c r="C33" s="60">
        <v>2009000373</v>
      </c>
      <c r="D33" s="23">
        <v>111354154</v>
      </c>
      <c r="E33" s="51"/>
      <c r="F33" s="51"/>
      <c r="G33" s="156"/>
    </row>
    <row r="34" spans="1:7" ht="35.25" customHeight="1">
      <c r="A34" s="36"/>
      <c r="B34" s="23"/>
      <c r="C34" s="60"/>
      <c r="D34" s="23"/>
      <c r="E34" s="51"/>
      <c r="F34" s="51"/>
      <c r="G34" s="156"/>
    </row>
    <row r="35" spans="1:7" ht="25.5">
      <c r="A35" s="36" t="s">
        <v>57</v>
      </c>
      <c r="B35" s="23">
        <v>111354154</v>
      </c>
      <c r="C35" s="60">
        <v>2009000377</v>
      </c>
      <c r="D35" s="23">
        <v>111354154</v>
      </c>
      <c r="E35" s="51"/>
      <c r="F35" s="51"/>
      <c r="G35" s="156"/>
    </row>
    <row r="36" spans="1:7" ht="42" customHeight="1">
      <c r="A36" s="36"/>
      <c r="B36" s="23"/>
      <c r="C36" s="60"/>
      <c r="D36" s="23"/>
      <c r="E36" s="51"/>
      <c r="F36" s="51"/>
      <c r="G36" s="156"/>
    </row>
    <row r="37" spans="1:7" ht="38.25">
      <c r="A37" s="36" t="s">
        <v>76</v>
      </c>
      <c r="B37" s="23">
        <v>111354154</v>
      </c>
      <c r="C37" s="60">
        <v>2009000378</v>
      </c>
      <c r="D37" s="23">
        <v>111354154</v>
      </c>
      <c r="E37" s="51"/>
      <c r="F37" s="51"/>
      <c r="G37" s="156"/>
    </row>
    <row r="38" spans="1:7" ht="36" customHeight="1">
      <c r="A38" s="43"/>
      <c r="B38" s="44"/>
      <c r="C38" s="60"/>
      <c r="D38" s="68"/>
      <c r="E38" s="52"/>
      <c r="F38" s="52"/>
      <c r="G38" s="157"/>
    </row>
    <row r="39" spans="1:7" ht="51.75" thickBot="1">
      <c r="A39" s="43" t="s">
        <v>80</v>
      </c>
      <c r="B39" s="29"/>
      <c r="C39" s="30"/>
      <c r="D39" s="54"/>
      <c r="E39" s="54"/>
      <c r="F39" s="54"/>
      <c r="G39" s="158"/>
    </row>
    <row r="40" spans="1:7" ht="39" thickBot="1">
      <c r="A40" s="39" t="s">
        <v>58</v>
      </c>
      <c r="B40" s="47">
        <v>5000000</v>
      </c>
      <c r="C40" s="48"/>
      <c r="D40" s="55"/>
      <c r="E40" s="55"/>
      <c r="F40" s="55"/>
      <c r="G40" s="49"/>
    </row>
    <row r="41" spans="1:7" s="20" customFormat="1" ht="16.5" thickBot="1">
      <c r="A41" s="45"/>
      <c r="B41" s="31">
        <f>SUM(B8:B40)</f>
        <v>4500000000</v>
      </c>
      <c r="C41" s="31"/>
      <c r="D41" s="56"/>
      <c r="E41" s="56"/>
      <c r="F41" s="56"/>
      <c r="G41" s="26"/>
    </row>
    <row r="43" ht="15.75" customHeight="1"/>
    <row r="44" spans="1:6" ht="12">
      <c r="A44" s="14"/>
      <c r="B44" s="14"/>
      <c r="C44" s="14"/>
      <c r="D44" s="14"/>
      <c r="E44" s="14"/>
      <c r="F44" s="14"/>
    </row>
    <row r="45" spans="1:6" ht="12">
      <c r="A45" s="14"/>
      <c r="B45" s="14"/>
      <c r="C45" s="14"/>
      <c r="D45" s="14"/>
      <c r="E45" s="14"/>
      <c r="F45" s="14"/>
    </row>
    <row r="70" ht="12">
      <c r="E70" s="4">
        <v>2009000375</v>
      </c>
    </row>
  </sheetData>
  <sheetProtection/>
  <mergeCells count="10">
    <mergeCell ref="B6:B7"/>
    <mergeCell ref="A5:A7"/>
    <mergeCell ref="G8:G39"/>
    <mergeCell ref="C5:C7"/>
    <mergeCell ref="C22:C24"/>
    <mergeCell ref="G5:G7"/>
    <mergeCell ref="C19:C20"/>
    <mergeCell ref="D5:D7"/>
    <mergeCell ref="E5:E7"/>
    <mergeCell ref="F5:F7"/>
  </mergeCells>
  <printOptions/>
  <pageMargins left="0.43" right="0.2" top="0.77" bottom="0.33" header="0" footer="0"/>
  <pageSetup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BP196"/>
  <sheetViews>
    <sheetView zoomScaleSheetLayoutView="70" zoomScalePageLayoutView="0" workbookViewId="0" topLeftCell="G7">
      <selection activeCell="G16" sqref="G16"/>
    </sheetView>
  </sheetViews>
  <sheetFormatPr defaultColWidth="11.421875" defaultRowHeight="12.75"/>
  <cols>
    <col min="1" max="1" width="16.8515625" style="4" customWidth="1"/>
    <col min="2" max="2" width="15.421875" style="4" customWidth="1"/>
    <col min="3" max="3" width="21.8515625" style="4" customWidth="1"/>
    <col min="4" max="4" width="23.00390625" style="4" customWidth="1"/>
    <col min="5" max="5" width="23.421875" style="4" customWidth="1"/>
    <col min="6" max="6" width="14.140625" style="4" customWidth="1"/>
    <col min="7" max="7" width="48.28125" style="4" customWidth="1"/>
    <col min="8" max="8" width="17.140625" style="5" bestFit="1" customWidth="1"/>
    <col min="9" max="9" width="17.28125" style="4" bestFit="1" customWidth="1"/>
    <col min="10" max="10" width="12.140625" style="4" customWidth="1"/>
    <col min="11" max="11" width="17.140625" style="4" bestFit="1" customWidth="1"/>
    <col min="12" max="13" width="17.140625" style="4" customWidth="1"/>
    <col min="14" max="14" width="18.57421875" style="4" customWidth="1"/>
    <col min="15" max="15" width="11.421875" style="4" customWidth="1"/>
    <col min="16" max="16" width="18.28125" style="4" bestFit="1" customWidth="1"/>
    <col min="17" max="16384" width="11.421875" style="4" customWidth="1"/>
  </cols>
  <sheetData>
    <row r="1" spans="1:5" ht="15.75">
      <c r="A1" s="169" t="s">
        <v>53</v>
      </c>
      <c r="B1" s="170"/>
      <c r="C1" s="170"/>
      <c r="D1" s="170"/>
      <c r="E1" s="171"/>
    </row>
    <row r="2" spans="1:68" s="6" customFormat="1" ht="15.75">
      <c r="A2" s="176" t="s">
        <v>34</v>
      </c>
      <c r="B2" s="177"/>
      <c r="C2" s="177"/>
      <c r="D2" s="177"/>
      <c r="E2" s="178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s="6" customFormat="1" ht="16.5" thickBot="1">
      <c r="A3" s="179" t="s">
        <v>32</v>
      </c>
      <c r="B3" s="180"/>
      <c r="C3" s="180"/>
      <c r="D3" s="180"/>
      <c r="E3" s="181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3:68" s="6" customFormat="1" ht="12">
      <c r="C4" s="7"/>
      <c r="D4" s="7"/>
      <c r="E4" s="7"/>
      <c r="F4" s="7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s="9" customFormat="1" ht="12.75">
      <c r="A5" s="172" t="s">
        <v>36</v>
      </c>
      <c r="B5" s="148" t="s">
        <v>35</v>
      </c>
      <c r="C5" s="148" t="s">
        <v>1</v>
      </c>
      <c r="D5" s="183" t="s">
        <v>37</v>
      </c>
      <c r="E5" s="184"/>
      <c r="F5" s="150" t="s">
        <v>51</v>
      </c>
      <c r="G5" s="152" t="s">
        <v>43</v>
      </c>
      <c r="H5" s="152" t="s">
        <v>44</v>
      </c>
      <c r="I5" s="152"/>
      <c r="J5" s="152"/>
      <c r="K5" s="152"/>
      <c r="L5" s="152" t="s">
        <v>77</v>
      </c>
      <c r="M5" s="160" t="s">
        <v>97</v>
      </c>
      <c r="N5" s="160" t="s">
        <v>45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s="9" customFormat="1" ht="12.75">
      <c r="A6" s="145"/>
      <c r="B6" s="148"/>
      <c r="C6" s="172"/>
      <c r="D6" s="185"/>
      <c r="E6" s="186"/>
      <c r="F6" s="150"/>
      <c r="G6" s="152"/>
      <c r="H6" s="146" t="s">
        <v>46</v>
      </c>
      <c r="I6" s="149" t="s">
        <v>47</v>
      </c>
      <c r="J6" s="149"/>
      <c r="K6" s="150" t="s">
        <v>48</v>
      </c>
      <c r="L6" s="152"/>
      <c r="M6" s="160"/>
      <c r="N6" s="16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s="9" customFormat="1" ht="24.75" thickBot="1">
      <c r="A7" s="145"/>
      <c r="B7" s="172"/>
      <c r="C7" s="172"/>
      <c r="D7" s="15" t="s">
        <v>52</v>
      </c>
      <c r="E7" s="15" t="s">
        <v>0</v>
      </c>
      <c r="F7" s="151"/>
      <c r="G7" s="153"/>
      <c r="H7" s="147"/>
      <c r="I7" s="10" t="s">
        <v>49</v>
      </c>
      <c r="J7" s="11" t="s">
        <v>50</v>
      </c>
      <c r="K7" s="151"/>
      <c r="L7" s="153"/>
      <c r="M7" s="161"/>
      <c r="N7" s="16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14" ht="51">
      <c r="A8" s="143" t="s">
        <v>42</v>
      </c>
      <c r="B8" s="133" t="s">
        <v>41</v>
      </c>
      <c r="C8" s="27" t="s">
        <v>30</v>
      </c>
      <c r="D8" s="19" t="s">
        <v>19</v>
      </c>
      <c r="E8" s="19" t="s">
        <v>20</v>
      </c>
      <c r="F8" s="28">
        <v>17</v>
      </c>
      <c r="G8" s="87" t="s">
        <v>54</v>
      </c>
      <c r="H8" s="21">
        <v>467057269</v>
      </c>
      <c r="I8" s="22"/>
      <c r="J8" s="22"/>
      <c r="K8" s="21">
        <f aca="true" t="shared" si="0" ref="K8:K30">+H8+I8</f>
        <v>467057269</v>
      </c>
      <c r="L8" s="22">
        <f>K8</f>
        <v>467057269</v>
      </c>
      <c r="M8" s="50" t="s">
        <v>98</v>
      </c>
      <c r="N8" s="165" t="s">
        <v>70</v>
      </c>
    </row>
    <row r="9" spans="1:68" s="9" customFormat="1" ht="25.5">
      <c r="A9" s="144"/>
      <c r="B9" s="134"/>
      <c r="C9" s="138" t="s">
        <v>23</v>
      </c>
      <c r="D9" s="139" t="s">
        <v>2</v>
      </c>
      <c r="E9" s="139" t="s">
        <v>82</v>
      </c>
      <c r="F9" s="173">
        <v>350</v>
      </c>
      <c r="G9" s="35" t="s">
        <v>71</v>
      </c>
      <c r="H9" s="23">
        <v>293125307</v>
      </c>
      <c r="I9" s="24"/>
      <c r="J9" s="24"/>
      <c r="K9" s="23">
        <f t="shared" si="0"/>
        <v>293125307</v>
      </c>
      <c r="L9" s="159">
        <f>SUM(K9:K11)</f>
        <v>659817807</v>
      </c>
      <c r="M9" s="51"/>
      <c r="N9" s="166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s="9" customFormat="1" ht="25.5">
      <c r="A10" s="144"/>
      <c r="B10" s="134"/>
      <c r="C10" s="138"/>
      <c r="D10" s="139"/>
      <c r="E10" s="139"/>
      <c r="F10" s="173"/>
      <c r="G10" s="95" t="s">
        <v>61</v>
      </c>
      <c r="H10" s="23">
        <v>50000000</v>
      </c>
      <c r="I10" s="24"/>
      <c r="J10" s="24"/>
      <c r="K10" s="23">
        <f t="shared" si="0"/>
        <v>50000000</v>
      </c>
      <c r="L10" s="159"/>
      <c r="M10" s="51"/>
      <c r="N10" s="166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14" ht="25.5">
      <c r="A11" s="144"/>
      <c r="B11" s="134"/>
      <c r="C11" s="138"/>
      <c r="D11" s="139"/>
      <c r="E11" s="139"/>
      <c r="F11" s="173"/>
      <c r="G11" s="95" t="s">
        <v>62</v>
      </c>
      <c r="H11" s="23">
        <v>316692500</v>
      </c>
      <c r="I11" s="24"/>
      <c r="J11" s="24"/>
      <c r="K11" s="23">
        <f t="shared" si="0"/>
        <v>316692500</v>
      </c>
      <c r="L11" s="159"/>
      <c r="M11" s="51"/>
      <c r="N11" s="166"/>
    </row>
    <row r="12" spans="1:14" ht="25.5">
      <c r="A12" s="144"/>
      <c r="B12" s="134"/>
      <c r="C12" s="138" t="s">
        <v>24</v>
      </c>
      <c r="D12" s="139" t="s">
        <v>3</v>
      </c>
      <c r="E12" s="2" t="s">
        <v>4</v>
      </c>
      <c r="F12" s="12">
        <v>1</v>
      </c>
      <c r="G12" s="93" t="s">
        <v>72</v>
      </c>
      <c r="H12" s="23">
        <v>50000000</v>
      </c>
      <c r="I12" s="24"/>
      <c r="J12" s="24"/>
      <c r="K12" s="23">
        <f t="shared" si="0"/>
        <v>50000000</v>
      </c>
      <c r="L12" s="24">
        <f>K12</f>
        <v>50000000</v>
      </c>
      <c r="M12" s="51"/>
      <c r="N12" s="166"/>
    </row>
    <row r="13" spans="1:16" ht="38.25">
      <c r="A13" s="144"/>
      <c r="B13" s="134"/>
      <c r="C13" s="138"/>
      <c r="D13" s="139"/>
      <c r="E13" s="2" t="s">
        <v>5</v>
      </c>
      <c r="F13" s="1">
        <v>3</v>
      </c>
      <c r="G13" s="93" t="s">
        <v>81</v>
      </c>
      <c r="H13" s="23">
        <v>50000000</v>
      </c>
      <c r="I13" s="24"/>
      <c r="J13" s="24"/>
      <c r="K13" s="23">
        <f t="shared" si="0"/>
        <v>50000000</v>
      </c>
      <c r="L13" s="24">
        <f>K13</f>
        <v>50000000</v>
      </c>
      <c r="M13" s="51"/>
      <c r="N13" s="166"/>
      <c r="P13" s="13"/>
    </row>
    <row r="14" spans="1:14" ht="51">
      <c r="A14" s="144"/>
      <c r="B14" s="134"/>
      <c r="C14" s="138"/>
      <c r="D14" s="2" t="s">
        <v>6</v>
      </c>
      <c r="E14" s="2" t="s">
        <v>7</v>
      </c>
      <c r="F14" s="12">
        <v>50</v>
      </c>
      <c r="G14" s="95" t="s">
        <v>63</v>
      </c>
      <c r="H14" s="23">
        <v>50000000</v>
      </c>
      <c r="I14" s="24"/>
      <c r="J14" s="24"/>
      <c r="K14" s="23">
        <f t="shared" si="0"/>
        <v>50000000</v>
      </c>
      <c r="L14" s="24">
        <f>K14</f>
        <v>50000000</v>
      </c>
      <c r="M14" s="51"/>
      <c r="N14" s="166"/>
    </row>
    <row r="15" spans="1:14" ht="38.25">
      <c r="A15" s="144"/>
      <c r="B15" s="134"/>
      <c r="C15" s="174" t="s">
        <v>25</v>
      </c>
      <c r="D15" s="174" t="s">
        <v>8</v>
      </c>
      <c r="E15" s="174" t="s">
        <v>9</v>
      </c>
      <c r="F15" s="187">
        <v>5000</v>
      </c>
      <c r="G15" s="95" t="s">
        <v>73</v>
      </c>
      <c r="H15" s="23">
        <v>10000000</v>
      </c>
      <c r="I15" s="24"/>
      <c r="J15" s="24"/>
      <c r="K15" s="23">
        <f t="shared" si="0"/>
        <v>10000000</v>
      </c>
      <c r="L15" s="162">
        <f>SUM(K15:K16)</f>
        <v>20000000</v>
      </c>
      <c r="M15" s="52"/>
      <c r="N15" s="166"/>
    </row>
    <row r="16" spans="1:14" ht="51">
      <c r="A16" s="144"/>
      <c r="B16" s="134"/>
      <c r="C16" s="175"/>
      <c r="D16" s="175"/>
      <c r="E16" s="175"/>
      <c r="F16" s="188"/>
      <c r="G16" s="91" t="s">
        <v>78</v>
      </c>
      <c r="H16" s="23">
        <v>10000000</v>
      </c>
      <c r="I16" s="24"/>
      <c r="J16" s="24"/>
      <c r="K16" s="23">
        <f t="shared" si="0"/>
        <v>10000000</v>
      </c>
      <c r="L16" s="163"/>
      <c r="M16" s="53"/>
      <c r="N16" s="166"/>
    </row>
    <row r="17" spans="1:14" ht="51">
      <c r="A17" s="144"/>
      <c r="B17" s="134"/>
      <c r="C17" s="3" t="s">
        <v>26</v>
      </c>
      <c r="D17" s="2" t="s">
        <v>10</v>
      </c>
      <c r="E17" s="2" t="s">
        <v>11</v>
      </c>
      <c r="F17" s="12">
        <v>1900</v>
      </c>
      <c r="G17" s="93" t="s">
        <v>64</v>
      </c>
      <c r="H17" s="23">
        <v>30000000</v>
      </c>
      <c r="I17" s="24"/>
      <c r="J17" s="24"/>
      <c r="K17" s="23">
        <f t="shared" si="0"/>
        <v>30000000</v>
      </c>
      <c r="L17" s="24">
        <f>K17</f>
        <v>30000000</v>
      </c>
      <c r="M17" s="51"/>
      <c r="N17" s="166"/>
    </row>
    <row r="18" spans="1:14" ht="25.5">
      <c r="A18" s="144"/>
      <c r="B18" s="134"/>
      <c r="C18" s="137" t="s">
        <v>27</v>
      </c>
      <c r="D18" s="139" t="s">
        <v>12</v>
      </c>
      <c r="E18" s="139" t="s">
        <v>13</v>
      </c>
      <c r="F18" s="173">
        <v>3500</v>
      </c>
      <c r="G18" s="91" t="s">
        <v>65</v>
      </c>
      <c r="H18" s="23"/>
      <c r="I18" s="24">
        <v>1200000000</v>
      </c>
      <c r="J18" s="25" t="s">
        <v>60</v>
      </c>
      <c r="K18" s="23">
        <f t="shared" si="0"/>
        <v>1200000000</v>
      </c>
      <c r="L18" s="159">
        <f>SUM(K18:K20)</f>
        <v>2500000000</v>
      </c>
      <c r="M18" s="51"/>
      <c r="N18" s="166"/>
    </row>
    <row r="19" spans="1:14" ht="25.5">
      <c r="A19" s="144"/>
      <c r="B19" s="134"/>
      <c r="C19" s="137"/>
      <c r="D19" s="139"/>
      <c r="E19" s="139"/>
      <c r="F19" s="173"/>
      <c r="G19" s="91" t="s">
        <v>59</v>
      </c>
      <c r="H19" s="23"/>
      <c r="I19" s="24">
        <v>1200000000</v>
      </c>
      <c r="J19" s="25" t="s">
        <v>60</v>
      </c>
      <c r="K19" s="23">
        <f t="shared" si="0"/>
        <v>1200000000</v>
      </c>
      <c r="L19" s="159"/>
      <c r="M19" s="51"/>
      <c r="N19" s="166"/>
    </row>
    <row r="20" spans="1:14" ht="25.5">
      <c r="A20" s="144"/>
      <c r="B20" s="134"/>
      <c r="C20" s="137"/>
      <c r="D20" s="139"/>
      <c r="E20" s="139"/>
      <c r="F20" s="173"/>
      <c r="G20" s="91" t="s">
        <v>66</v>
      </c>
      <c r="H20" s="23">
        <v>100000000</v>
      </c>
      <c r="I20" s="24"/>
      <c r="J20" s="24"/>
      <c r="K20" s="23">
        <f t="shared" si="0"/>
        <v>100000000</v>
      </c>
      <c r="L20" s="159"/>
      <c r="M20" s="51"/>
      <c r="N20" s="166"/>
    </row>
    <row r="21" spans="1:14" ht="25.5">
      <c r="A21" s="144"/>
      <c r="B21" s="134"/>
      <c r="C21" s="137" t="s">
        <v>28</v>
      </c>
      <c r="D21" s="139" t="s">
        <v>14</v>
      </c>
      <c r="E21" s="2" t="s">
        <v>15</v>
      </c>
      <c r="F21" s="12">
        <v>1</v>
      </c>
      <c r="G21" s="91" t="s">
        <v>67</v>
      </c>
      <c r="H21" s="23">
        <v>0</v>
      </c>
      <c r="I21" s="24"/>
      <c r="J21" s="24"/>
      <c r="K21" s="23">
        <f t="shared" si="0"/>
        <v>0</v>
      </c>
      <c r="L21" s="24">
        <f>K21</f>
        <v>0</v>
      </c>
      <c r="M21" s="51"/>
      <c r="N21" s="166"/>
    </row>
    <row r="22" spans="1:14" ht="38.25">
      <c r="A22" s="144"/>
      <c r="B22" s="134"/>
      <c r="C22" s="137"/>
      <c r="D22" s="139"/>
      <c r="E22" s="2" t="s">
        <v>16</v>
      </c>
      <c r="F22" s="12">
        <v>1</v>
      </c>
      <c r="G22" s="91" t="s">
        <v>68</v>
      </c>
      <c r="H22" s="23">
        <v>0</v>
      </c>
      <c r="I22" s="24"/>
      <c r="J22" s="24"/>
      <c r="K22" s="23">
        <f t="shared" si="0"/>
        <v>0</v>
      </c>
      <c r="L22" s="24">
        <f>K22</f>
        <v>0</v>
      </c>
      <c r="M22" s="51"/>
      <c r="N22" s="166"/>
    </row>
    <row r="23" spans="1:16" ht="51">
      <c r="A23" s="144"/>
      <c r="B23" s="134"/>
      <c r="C23" s="137" t="s">
        <v>29</v>
      </c>
      <c r="D23" s="139" t="s">
        <v>33</v>
      </c>
      <c r="E23" s="2" t="s">
        <v>17</v>
      </c>
      <c r="F23" s="1">
        <v>1</v>
      </c>
      <c r="G23" s="35" t="s">
        <v>55</v>
      </c>
      <c r="H23" s="23">
        <v>111354154</v>
      </c>
      <c r="I23" s="24"/>
      <c r="J23" s="24"/>
      <c r="K23" s="23">
        <f t="shared" si="0"/>
        <v>111354154</v>
      </c>
      <c r="L23" s="162">
        <f>SUM(K23:K29)</f>
        <v>668124924</v>
      </c>
      <c r="M23" s="52" t="s">
        <v>98</v>
      </c>
      <c r="N23" s="166"/>
      <c r="P23" s="5"/>
    </row>
    <row r="24" spans="1:16" ht="38.25" customHeight="1">
      <c r="A24" s="144"/>
      <c r="B24" s="134"/>
      <c r="C24" s="137"/>
      <c r="D24" s="139"/>
      <c r="E24" s="191" t="s">
        <v>18</v>
      </c>
      <c r="F24" s="195">
        <v>5</v>
      </c>
      <c r="G24" s="35" t="s">
        <v>56</v>
      </c>
      <c r="H24" s="23">
        <v>111354154</v>
      </c>
      <c r="I24" s="24"/>
      <c r="J24" s="24"/>
      <c r="K24" s="23">
        <f t="shared" si="0"/>
        <v>111354154</v>
      </c>
      <c r="L24" s="194"/>
      <c r="M24" s="72" t="s">
        <v>98</v>
      </c>
      <c r="N24" s="166"/>
      <c r="P24" s="5"/>
    </row>
    <row r="25" spans="1:14" ht="38.25">
      <c r="A25" s="144"/>
      <c r="B25" s="134"/>
      <c r="C25" s="137"/>
      <c r="D25" s="139"/>
      <c r="E25" s="192"/>
      <c r="F25" s="195"/>
      <c r="G25" s="35" t="s">
        <v>74</v>
      </c>
      <c r="H25" s="23">
        <v>111354154</v>
      </c>
      <c r="I25" s="24"/>
      <c r="J25" s="24"/>
      <c r="K25" s="23">
        <f t="shared" si="0"/>
        <v>111354154</v>
      </c>
      <c r="L25" s="194"/>
      <c r="M25" s="72" t="s">
        <v>98</v>
      </c>
      <c r="N25" s="166"/>
    </row>
    <row r="26" spans="1:14" ht="38.25">
      <c r="A26" s="144"/>
      <c r="B26" s="134"/>
      <c r="C26" s="137"/>
      <c r="D26" s="139"/>
      <c r="E26" s="192"/>
      <c r="F26" s="195"/>
      <c r="G26" s="35" t="s">
        <v>75</v>
      </c>
      <c r="H26" s="23">
        <v>111354154</v>
      </c>
      <c r="I26" s="24"/>
      <c r="J26" s="24"/>
      <c r="K26" s="23">
        <f>+H26</f>
        <v>111354154</v>
      </c>
      <c r="L26" s="194"/>
      <c r="M26" s="72" t="s">
        <v>98</v>
      </c>
      <c r="N26" s="166"/>
    </row>
    <row r="27" spans="1:14" ht="25.5">
      <c r="A27" s="144"/>
      <c r="B27" s="134"/>
      <c r="C27" s="137"/>
      <c r="D27" s="139"/>
      <c r="E27" s="192"/>
      <c r="F27" s="195"/>
      <c r="G27" s="35" t="s">
        <v>57</v>
      </c>
      <c r="H27" s="23">
        <v>111354154</v>
      </c>
      <c r="I27" s="24"/>
      <c r="J27" s="24"/>
      <c r="K27" s="23">
        <f t="shared" si="0"/>
        <v>111354154</v>
      </c>
      <c r="L27" s="194"/>
      <c r="M27" s="72" t="s">
        <v>98</v>
      </c>
      <c r="N27" s="166"/>
    </row>
    <row r="28" spans="1:14" ht="38.25">
      <c r="A28" s="144"/>
      <c r="B28" s="134"/>
      <c r="C28" s="137"/>
      <c r="D28" s="139"/>
      <c r="E28" s="192"/>
      <c r="F28" s="195"/>
      <c r="G28" s="35" t="s">
        <v>76</v>
      </c>
      <c r="H28" s="23">
        <v>111354154</v>
      </c>
      <c r="I28" s="24"/>
      <c r="J28" s="24"/>
      <c r="K28" s="23">
        <f t="shared" si="0"/>
        <v>111354154</v>
      </c>
      <c r="L28" s="194"/>
      <c r="M28" s="72" t="s">
        <v>98</v>
      </c>
      <c r="N28" s="166"/>
    </row>
    <row r="29" spans="1:14" ht="63.75" customHeight="1" thickBot="1">
      <c r="A29" s="131"/>
      <c r="B29" s="135"/>
      <c r="C29" s="40"/>
      <c r="D29" s="41"/>
      <c r="E29" s="193"/>
      <c r="F29" s="42"/>
      <c r="G29" s="94" t="s">
        <v>80</v>
      </c>
      <c r="H29" s="29"/>
      <c r="I29" s="33"/>
      <c r="J29" s="33"/>
      <c r="K29" s="44">
        <f>+H29</f>
        <v>0</v>
      </c>
      <c r="L29" s="163"/>
      <c r="M29" s="72"/>
      <c r="N29" s="167"/>
    </row>
    <row r="30" spans="1:14" ht="77.25" thickBot="1">
      <c r="A30" s="132"/>
      <c r="B30" s="136"/>
      <c r="C30" s="16" t="s">
        <v>31</v>
      </c>
      <c r="D30" s="17" t="s">
        <v>21</v>
      </c>
      <c r="E30" s="17" t="s">
        <v>22</v>
      </c>
      <c r="F30" s="18">
        <v>580</v>
      </c>
      <c r="G30" s="92" t="s">
        <v>58</v>
      </c>
      <c r="H30" s="47">
        <v>5000000</v>
      </c>
      <c r="I30" s="30"/>
      <c r="J30" s="30"/>
      <c r="K30" s="29">
        <f t="shared" si="0"/>
        <v>5000000</v>
      </c>
      <c r="L30" s="30">
        <f>K30</f>
        <v>5000000</v>
      </c>
      <c r="M30" s="54"/>
      <c r="N30" s="168"/>
    </row>
    <row r="31" spans="1:14" s="20" customFormat="1" ht="16.5" thickBot="1">
      <c r="A31" s="140" t="s">
        <v>69</v>
      </c>
      <c r="B31" s="141"/>
      <c r="C31" s="141"/>
      <c r="D31" s="141"/>
      <c r="E31" s="141"/>
      <c r="F31" s="141"/>
      <c r="G31" s="142"/>
      <c r="H31" s="31">
        <f>SUM(H8:H30)</f>
        <v>2100000000</v>
      </c>
      <c r="I31" s="31">
        <f>SUM(I8:I30)</f>
        <v>2400000000</v>
      </c>
      <c r="J31" s="32"/>
      <c r="K31" s="31">
        <f>SUM(K8:K30)</f>
        <v>4500000000</v>
      </c>
      <c r="L31" s="31">
        <f>SUM(L8:L30)</f>
        <v>4500000000</v>
      </c>
      <c r="M31" s="56"/>
      <c r="N31" s="26"/>
    </row>
    <row r="32" spans="3:6" ht="12.75" thickBot="1">
      <c r="C32" s="14"/>
      <c r="D32" s="14"/>
      <c r="E32" s="14"/>
      <c r="F32" s="14"/>
    </row>
    <row r="33" spans="1:6" ht="15.75">
      <c r="A33" s="169" t="s">
        <v>38</v>
      </c>
      <c r="B33" s="170"/>
      <c r="C33" s="170"/>
      <c r="D33" s="170"/>
      <c r="E33" s="14"/>
      <c r="F33" s="14"/>
    </row>
    <row r="34" spans="1:13" ht="15.75">
      <c r="A34" s="176" t="s">
        <v>40</v>
      </c>
      <c r="B34" s="177"/>
      <c r="C34" s="177"/>
      <c r="D34" s="177"/>
      <c r="E34" s="182"/>
      <c r="F34" s="182"/>
      <c r="G34" s="182"/>
      <c r="H34" s="182"/>
      <c r="I34" s="182"/>
      <c r="J34" s="182"/>
      <c r="K34" s="182"/>
      <c r="L34" s="14"/>
      <c r="M34" s="14"/>
    </row>
    <row r="35" spans="1:13" ht="15.75" thickBot="1">
      <c r="A35" s="189" t="s">
        <v>39</v>
      </c>
      <c r="B35" s="190"/>
      <c r="C35" s="190"/>
      <c r="D35" s="190"/>
      <c r="E35" s="182"/>
      <c r="F35" s="182"/>
      <c r="G35" s="182"/>
      <c r="H35" s="182"/>
      <c r="I35" s="182"/>
      <c r="J35" s="182"/>
      <c r="K35" s="182"/>
      <c r="L35" s="14"/>
      <c r="M35" s="14"/>
    </row>
    <row r="36" spans="4:6" ht="12">
      <c r="D36" s="14"/>
      <c r="E36" s="14"/>
      <c r="F36" s="14"/>
    </row>
    <row r="37" spans="3:6" ht="12">
      <c r="C37" s="14"/>
      <c r="D37" s="14"/>
      <c r="E37" s="14"/>
      <c r="F37" s="14"/>
    </row>
    <row r="38" spans="3:6" ht="12">
      <c r="C38" s="14"/>
      <c r="D38" s="14"/>
      <c r="E38" s="14"/>
      <c r="F38" s="14"/>
    </row>
    <row r="39" spans="3:6" ht="12">
      <c r="C39" s="14"/>
      <c r="D39" s="14"/>
      <c r="E39" s="14"/>
      <c r="F39" s="14"/>
    </row>
    <row r="40" spans="3:6" ht="12">
      <c r="C40" s="14"/>
      <c r="D40" s="14"/>
      <c r="E40" s="14"/>
      <c r="F40" s="14"/>
    </row>
    <row r="41" spans="3:6" ht="12">
      <c r="C41" s="14"/>
      <c r="D41" s="14"/>
      <c r="E41" s="14"/>
      <c r="F41" s="14"/>
    </row>
    <row r="42" spans="3:6" ht="12">
      <c r="C42" s="14"/>
      <c r="D42" s="14"/>
      <c r="E42" s="14"/>
      <c r="F42" s="14"/>
    </row>
    <row r="43" spans="3:6" ht="12">
      <c r="C43" s="14"/>
      <c r="D43" s="14"/>
      <c r="E43" s="14"/>
      <c r="F43" s="14"/>
    </row>
    <row r="44" spans="3:6" ht="12">
      <c r="C44" s="14"/>
      <c r="D44" s="14"/>
      <c r="E44" s="14"/>
      <c r="F44" s="14"/>
    </row>
    <row r="45" spans="3:6" ht="12">
      <c r="C45" s="14"/>
      <c r="D45" s="14"/>
      <c r="E45" s="14"/>
      <c r="F45" s="14"/>
    </row>
    <row r="46" spans="3:6" ht="12">
      <c r="C46" s="14"/>
      <c r="D46" s="14"/>
      <c r="E46" s="14"/>
      <c r="F46" s="14"/>
    </row>
    <row r="47" spans="3:6" ht="12">
      <c r="C47" s="14"/>
      <c r="D47" s="14"/>
      <c r="E47" s="14"/>
      <c r="F47" s="14"/>
    </row>
    <row r="48" spans="3:6" ht="12">
      <c r="C48" s="14"/>
      <c r="D48" s="14"/>
      <c r="E48" s="14"/>
      <c r="F48" s="14"/>
    </row>
    <row r="49" spans="3:6" ht="12">
      <c r="C49" s="14"/>
      <c r="D49" s="14"/>
      <c r="E49" s="14"/>
      <c r="F49" s="14"/>
    </row>
    <row r="50" spans="3:6" ht="12">
      <c r="C50" s="14"/>
      <c r="D50" s="14"/>
      <c r="E50" s="14"/>
      <c r="F50" s="14"/>
    </row>
    <row r="51" spans="3:6" ht="12">
      <c r="C51" s="14"/>
      <c r="D51" s="14"/>
      <c r="E51" s="14"/>
      <c r="F51" s="14"/>
    </row>
    <row r="52" spans="3:6" ht="12">
      <c r="C52" s="14"/>
      <c r="D52" s="14"/>
      <c r="E52" s="14"/>
      <c r="F52" s="14"/>
    </row>
    <row r="53" spans="3:6" ht="12">
      <c r="C53" s="14"/>
      <c r="D53" s="14"/>
      <c r="E53" s="14"/>
      <c r="F53" s="14"/>
    </row>
    <row r="54" spans="3:6" ht="12">
      <c r="C54" s="14"/>
      <c r="D54" s="14"/>
      <c r="E54" s="14"/>
      <c r="F54" s="14"/>
    </row>
    <row r="55" spans="3:6" ht="12">
      <c r="C55" s="14"/>
      <c r="D55" s="14"/>
      <c r="E55" s="14"/>
      <c r="F55" s="14"/>
    </row>
    <row r="56" spans="3:6" ht="12">
      <c r="C56" s="14"/>
      <c r="D56" s="14"/>
      <c r="E56" s="14"/>
      <c r="F56" s="14"/>
    </row>
    <row r="57" spans="3:6" ht="12">
      <c r="C57" s="14"/>
      <c r="D57" s="14"/>
      <c r="E57" s="14"/>
      <c r="F57" s="14"/>
    </row>
    <row r="58" spans="3:6" ht="12">
      <c r="C58" s="14"/>
      <c r="D58" s="14"/>
      <c r="E58" s="14"/>
      <c r="F58" s="14"/>
    </row>
    <row r="59" spans="3:6" ht="12">
      <c r="C59" s="14"/>
      <c r="D59" s="14"/>
      <c r="E59" s="14"/>
      <c r="F59" s="14"/>
    </row>
    <row r="60" spans="3:6" ht="12">
      <c r="C60" s="14"/>
      <c r="D60" s="14"/>
      <c r="E60" s="14"/>
      <c r="F60" s="14"/>
    </row>
    <row r="61" spans="3:6" ht="12">
      <c r="C61" s="14"/>
      <c r="D61" s="14"/>
      <c r="E61" s="14"/>
      <c r="F61" s="14"/>
    </row>
    <row r="62" spans="3:6" ht="12">
      <c r="C62" s="14"/>
      <c r="D62" s="14"/>
      <c r="E62" s="14"/>
      <c r="F62" s="14"/>
    </row>
    <row r="63" spans="3:6" ht="12">
      <c r="C63" s="14"/>
      <c r="D63" s="14"/>
      <c r="E63" s="14"/>
      <c r="F63" s="14"/>
    </row>
    <row r="64" spans="3:6" ht="12">
      <c r="C64" s="14"/>
      <c r="D64" s="14"/>
      <c r="E64" s="14"/>
      <c r="F64" s="14"/>
    </row>
    <row r="65" spans="3:6" ht="12">
      <c r="C65" s="14"/>
      <c r="D65" s="14"/>
      <c r="E65" s="14"/>
      <c r="F65" s="14"/>
    </row>
    <row r="66" spans="3:6" ht="12">
      <c r="C66" s="14"/>
      <c r="D66" s="14"/>
      <c r="E66" s="14"/>
      <c r="F66" s="14"/>
    </row>
    <row r="67" spans="3:6" ht="12">
      <c r="C67" s="14"/>
      <c r="D67" s="14"/>
      <c r="E67" s="14"/>
      <c r="F67" s="14"/>
    </row>
    <row r="68" spans="3:6" ht="12">
      <c r="C68" s="14"/>
      <c r="D68" s="14"/>
      <c r="E68" s="14"/>
      <c r="F68" s="14"/>
    </row>
    <row r="69" spans="3:6" ht="12">
      <c r="C69" s="14"/>
      <c r="D69" s="14"/>
      <c r="E69" s="14"/>
      <c r="F69" s="14"/>
    </row>
    <row r="70" spans="3:6" ht="12">
      <c r="C70" s="14"/>
      <c r="D70" s="14"/>
      <c r="E70" s="14"/>
      <c r="F70" s="14"/>
    </row>
    <row r="71" spans="3:6" ht="12">
      <c r="C71" s="14"/>
      <c r="D71" s="14"/>
      <c r="E71" s="14"/>
      <c r="F71" s="14"/>
    </row>
    <row r="72" spans="3:6" ht="12">
      <c r="C72" s="14"/>
      <c r="D72" s="14"/>
      <c r="E72" s="14"/>
      <c r="F72" s="14"/>
    </row>
    <row r="73" spans="3:6" ht="12">
      <c r="C73" s="14"/>
      <c r="D73" s="14"/>
      <c r="E73" s="14"/>
      <c r="F73" s="14"/>
    </row>
    <row r="74" spans="3:6" ht="12">
      <c r="C74" s="14"/>
      <c r="D74" s="14"/>
      <c r="E74" s="14"/>
      <c r="F74" s="14"/>
    </row>
    <row r="75" spans="3:6" ht="12">
      <c r="C75" s="14"/>
      <c r="D75" s="14"/>
      <c r="E75" s="14"/>
      <c r="F75" s="14"/>
    </row>
    <row r="76" spans="3:6" ht="12">
      <c r="C76" s="14"/>
      <c r="D76" s="14"/>
      <c r="E76" s="14"/>
      <c r="F76" s="14"/>
    </row>
    <row r="77" spans="3:6" ht="12">
      <c r="C77" s="14"/>
      <c r="D77" s="14"/>
      <c r="E77" s="14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spans="3:6" ht="12">
      <c r="C80" s="14"/>
      <c r="D80" s="14"/>
      <c r="E80" s="14"/>
      <c r="F80" s="14"/>
    </row>
    <row r="81" spans="3:6" ht="12">
      <c r="C81" s="14"/>
      <c r="D81" s="14"/>
      <c r="E81" s="14"/>
      <c r="F81" s="14"/>
    </row>
    <row r="82" spans="3:6" ht="12">
      <c r="C82" s="14"/>
      <c r="D82" s="14"/>
      <c r="E82" s="14"/>
      <c r="F82" s="14"/>
    </row>
    <row r="83" spans="3:6" ht="12">
      <c r="C83" s="14"/>
      <c r="D83" s="14"/>
      <c r="E83" s="14"/>
      <c r="F83" s="14"/>
    </row>
    <row r="84" spans="3:6" ht="12">
      <c r="C84" s="14"/>
      <c r="D84" s="14"/>
      <c r="E84" s="14"/>
      <c r="F84" s="14"/>
    </row>
    <row r="85" spans="3:6" ht="12">
      <c r="C85" s="14"/>
      <c r="D85" s="14"/>
      <c r="E85" s="14"/>
      <c r="F85" s="14"/>
    </row>
    <row r="86" spans="3:6" ht="12">
      <c r="C86" s="14"/>
      <c r="D86" s="14"/>
      <c r="E86" s="14"/>
      <c r="F86" s="14"/>
    </row>
    <row r="87" spans="3:6" ht="12">
      <c r="C87" s="14"/>
      <c r="D87" s="14"/>
      <c r="E87" s="14"/>
      <c r="F87" s="14"/>
    </row>
    <row r="88" spans="3:6" ht="12">
      <c r="C88" s="14"/>
      <c r="D88" s="14"/>
      <c r="E88" s="14"/>
      <c r="F88" s="14"/>
    </row>
    <row r="89" spans="3:6" ht="12">
      <c r="C89" s="14"/>
      <c r="D89" s="14"/>
      <c r="E89" s="14"/>
      <c r="F89" s="14"/>
    </row>
    <row r="90" spans="3:6" ht="12">
      <c r="C90" s="14"/>
      <c r="D90" s="14"/>
      <c r="E90" s="14"/>
      <c r="F90" s="14"/>
    </row>
    <row r="91" spans="3:6" ht="12">
      <c r="C91" s="14"/>
      <c r="D91" s="14"/>
      <c r="E91" s="14"/>
      <c r="F91" s="14"/>
    </row>
    <row r="92" spans="3:6" ht="12">
      <c r="C92" s="14"/>
      <c r="D92" s="14"/>
      <c r="E92" s="14"/>
      <c r="F92" s="14"/>
    </row>
    <row r="93" spans="3:6" ht="12">
      <c r="C93" s="14"/>
      <c r="D93" s="14"/>
      <c r="E93" s="14"/>
      <c r="F93" s="14"/>
    </row>
    <row r="94" spans="3:6" ht="12">
      <c r="C94" s="14"/>
      <c r="D94" s="14"/>
      <c r="E94" s="14"/>
      <c r="F94" s="14"/>
    </row>
    <row r="95" spans="3:6" ht="12">
      <c r="C95" s="14"/>
      <c r="D95" s="14"/>
      <c r="E95" s="14"/>
      <c r="F95" s="14"/>
    </row>
    <row r="96" spans="3:6" ht="12">
      <c r="C96" s="14"/>
      <c r="D96" s="14"/>
      <c r="E96" s="14"/>
      <c r="F96" s="14"/>
    </row>
    <row r="97" spans="3:6" ht="12">
      <c r="C97" s="14"/>
      <c r="D97" s="14"/>
      <c r="E97" s="14"/>
      <c r="F97" s="14"/>
    </row>
    <row r="98" spans="3:6" ht="12">
      <c r="C98" s="14"/>
      <c r="D98" s="14"/>
      <c r="E98" s="14"/>
      <c r="F98" s="14"/>
    </row>
    <row r="99" spans="3:6" ht="12">
      <c r="C99" s="14"/>
      <c r="D99" s="14"/>
      <c r="E99" s="14"/>
      <c r="F99" s="14"/>
    </row>
    <row r="100" spans="3:6" ht="12">
      <c r="C100" s="14"/>
      <c r="D100" s="14"/>
      <c r="E100" s="14"/>
      <c r="F100" s="14"/>
    </row>
    <row r="101" spans="3:6" ht="12">
      <c r="C101" s="14"/>
      <c r="D101" s="14"/>
      <c r="E101" s="14"/>
      <c r="F101" s="14"/>
    </row>
    <row r="102" spans="3:6" ht="12">
      <c r="C102" s="14"/>
      <c r="D102" s="14"/>
      <c r="E102" s="14"/>
      <c r="F102" s="14"/>
    </row>
    <row r="103" spans="3:6" ht="12">
      <c r="C103" s="14"/>
      <c r="D103" s="14"/>
      <c r="E103" s="14"/>
      <c r="F103" s="14"/>
    </row>
    <row r="104" spans="3:6" ht="12">
      <c r="C104" s="14"/>
      <c r="D104" s="14"/>
      <c r="E104" s="14"/>
      <c r="F104" s="14"/>
    </row>
    <row r="105" spans="3:6" ht="12">
      <c r="C105" s="14"/>
      <c r="D105" s="14"/>
      <c r="E105" s="14"/>
      <c r="F105" s="14"/>
    </row>
    <row r="106" spans="3:6" ht="12">
      <c r="C106" s="14"/>
      <c r="D106" s="14"/>
      <c r="E106" s="14"/>
      <c r="F106" s="14"/>
    </row>
    <row r="107" spans="3:6" ht="12">
      <c r="C107" s="14"/>
      <c r="D107" s="14"/>
      <c r="E107" s="14"/>
      <c r="F107" s="14"/>
    </row>
    <row r="108" spans="3:6" ht="12">
      <c r="C108" s="14"/>
      <c r="D108" s="14"/>
      <c r="E108" s="14"/>
      <c r="F108" s="14"/>
    </row>
    <row r="109" spans="3:6" ht="12">
      <c r="C109" s="14"/>
      <c r="D109" s="14"/>
      <c r="E109" s="14"/>
      <c r="F109" s="14"/>
    </row>
    <row r="110" spans="3:6" ht="12">
      <c r="C110" s="14"/>
      <c r="D110" s="14"/>
      <c r="E110" s="14"/>
      <c r="F110" s="14"/>
    </row>
    <row r="111" spans="3:6" ht="12">
      <c r="C111" s="14"/>
      <c r="D111" s="14"/>
      <c r="E111" s="14"/>
      <c r="F111" s="14"/>
    </row>
    <row r="112" spans="3:6" ht="12">
      <c r="C112" s="14"/>
      <c r="D112" s="14"/>
      <c r="E112" s="14"/>
      <c r="F112" s="14"/>
    </row>
    <row r="113" spans="3:6" ht="12">
      <c r="C113" s="14"/>
      <c r="D113" s="14"/>
      <c r="E113" s="14"/>
      <c r="F113" s="14"/>
    </row>
    <row r="114" spans="3:6" ht="12">
      <c r="C114" s="14"/>
      <c r="D114" s="14"/>
      <c r="E114" s="14"/>
      <c r="F114" s="14"/>
    </row>
    <row r="115" spans="3:6" ht="12">
      <c r="C115" s="14"/>
      <c r="D115" s="14"/>
      <c r="E115" s="14"/>
      <c r="F115" s="14"/>
    </row>
    <row r="116" spans="3:6" ht="12">
      <c r="C116" s="14"/>
      <c r="D116" s="14"/>
      <c r="E116" s="14"/>
      <c r="F116" s="14"/>
    </row>
    <row r="117" spans="3:6" ht="12">
      <c r="C117" s="14"/>
      <c r="D117" s="14"/>
      <c r="E117" s="14"/>
      <c r="F117" s="14"/>
    </row>
    <row r="118" spans="3:6" ht="12">
      <c r="C118" s="14"/>
      <c r="D118" s="14"/>
      <c r="E118" s="14"/>
      <c r="F118" s="14"/>
    </row>
    <row r="119" spans="3:6" ht="12">
      <c r="C119" s="14"/>
      <c r="D119" s="14"/>
      <c r="E119" s="14"/>
      <c r="F119" s="14"/>
    </row>
    <row r="120" spans="3:6" ht="12">
      <c r="C120" s="14"/>
      <c r="D120" s="14"/>
      <c r="E120" s="14"/>
      <c r="F120" s="14"/>
    </row>
    <row r="121" spans="3:6" ht="12">
      <c r="C121" s="14"/>
      <c r="D121" s="14"/>
      <c r="E121" s="14"/>
      <c r="F121" s="14"/>
    </row>
    <row r="122" spans="3:6" ht="12">
      <c r="C122" s="14"/>
      <c r="D122" s="14"/>
      <c r="E122" s="14"/>
      <c r="F122" s="14"/>
    </row>
    <row r="123" spans="3:6" ht="12">
      <c r="C123" s="14"/>
      <c r="D123" s="14"/>
      <c r="E123" s="14"/>
      <c r="F123" s="14"/>
    </row>
    <row r="124" spans="3:6" ht="12">
      <c r="C124" s="14"/>
      <c r="D124" s="14"/>
      <c r="E124" s="14"/>
      <c r="F124" s="14"/>
    </row>
    <row r="125" spans="3:6" ht="12">
      <c r="C125" s="14"/>
      <c r="D125" s="14"/>
      <c r="E125" s="14"/>
      <c r="F125" s="14"/>
    </row>
    <row r="126" spans="3:6" ht="12">
      <c r="C126" s="14"/>
      <c r="D126" s="14"/>
      <c r="E126" s="14"/>
      <c r="F126" s="14"/>
    </row>
    <row r="127" spans="3:6" ht="12">
      <c r="C127" s="14"/>
      <c r="D127" s="14"/>
      <c r="E127" s="14"/>
      <c r="F127" s="14"/>
    </row>
    <row r="128" spans="3:6" ht="12">
      <c r="C128" s="14"/>
      <c r="D128" s="14"/>
      <c r="E128" s="14"/>
      <c r="F128" s="14"/>
    </row>
    <row r="129" spans="3:6" ht="12">
      <c r="C129" s="14"/>
      <c r="D129" s="14"/>
      <c r="E129" s="14"/>
      <c r="F129" s="14"/>
    </row>
    <row r="130" spans="3:6" ht="12">
      <c r="C130" s="14"/>
      <c r="D130" s="14"/>
      <c r="E130" s="14"/>
      <c r="F130" s="14"/>
    </row>
    <row r="131" spans="3:6" ht="12">
      <c r="C131" s="14"/>
      <c r="D131" s="14"/>
      <c r="E131" s="14"/>
      <c r="F131" s="14"/>
    </row>
    <row r="132" spans="3:6" ht="12">
      <c r="C132" s="14"/>
      <c r="D132" s="14"/>
      <c r="E132" s="14"/>
      <c r="F132" s="14"/>
    </row>
    <row r="133" spans="3:6" ht="12">
      <c r="C133" s="14"/>
      <c r="D133" s="14"/>
      <c r="E133" s="14"/>
      <c r="F133" s="14"/>
    </row>
    <row r="134" spans="3:6" ht="12">
      <c r="C134" s="14"/>
      <c r="D134" s="14"/>
      <c r="E134" s="14"/>
      <c r="F134" s="14"/>
    </row>
    <row r="135" spans="3:6" ht="12">
      <c r="C135" s="14"/>
      <c r="D135" s="14"/>
      <c r="E135" s="14"/>
      <c r="F135" s="14"/>
    </row>
    <row r="136" spans="3:6" ht="12">
      <c r="C136" s="14"/>
      <c r="D136" s="14"/>
      <c r="E136" s="14"/>
      <c r="F136" s="14"/>
    </row>
    <row r="137" spans="3:6" ht="12">
      <c r="C137" s="14"/>
      <c r="D137" s="14"/>
      <c r="E137" s="14"/>
      <c r="F137" s="14"/>
    </row>
    <row r="138" spans="3:6" ht="12">
      <c r="C138" s="14"/>
      <c r="D138" s="14"/>
      <c r="E138" s="14"/>
      <c r="F138" s="14"/>
    </row>
    <row r="139" spans="3:6" ht="12">
      <c r="C139" s="14"/>
      <c r="D139" s="14"/>
      <c r="E139" s="14"/>
      <c r="F139" s="14"/>
    </row>
    <row r="140" spans="3:6" ht="12">
      <c r="C140" s="14"/>
      <c r="D140" s="14"/>
      <c r="E140" s="14"/>
      <c r="F140" s="14"/>
    </row>
    <row r="141" spans="3:6" ht="12">
      <c r="C141" s="14"/>
      <c r="D141" s="14"/>
      <c r="E141" s="14"/>
      <c r="F141" s="14"/>
    </row>
    <row r="142" spans="3:6" ht="12">
      <c r="C142" s="14"/>
      <c r="D142" s="14"/>
      <c r="E142" s="14"/>
      <c r="F142" s="14"/>
    </row>
    <row r="143" spans="3:6" ht="12">
      <c r="C143" s="14"/>
      <c r="D143" s="14"/>
      <c r="E143" s="14"/>
      <c r="F143" s="14"/>
    </row>
    <row r="144" spans="3:6" ht="12">
      <c r="C144" s="14"/>
      <c r="D144" s="14"/>
      <c r="E144" s="14"/>
      <c r="F144" s="14"/>
    </row>
    <row r="145" spans="3:6" ht="12">
      <c r="C145" s="14"/>
      <c r="D145" s="14"/>
      <c r="E145" s="14"/>
      <c r="F145" s="14"/>
    </row>
    <row r="146" spans="3:6" ht="12">
      <c r="C146" s="14"/>
      <c r="D146" s="14"/>
      <c r="E146" s="14"/>
      <c r="F146" s="14"/>
    </row>
    <row r="147" spans="3:6" ht="12">
      <c r="C147" s="14"/>
      <c r="D147" s="14"/>
      <c r="E147" s="14"/>
      <c r="F147" s="14"/>
    </row>
    <row r="148" spans="3:6" ht="12">
      <c r="C148" s="14"/>
      <c r="D148" s="14"/>
      <c r="E148" s="14"/>
      <c r="F148" s="14"/>
    </row>
    <row r="149" spans="3:6" ht="12">
      <c r="C149" s="14"/>
      <c r="D149" s="14"/>
      <c r="E149" s="14"/>
      <c r="F149" s="14"/>
    </row>
    <row r="150" spans="3:6" ht="12">
      <c r="C150" s="14"/>
      <c r="D150" s="14"/>
      <c r="E150" s="14"/>
      <c r="F150" s="14"/>
    </row>
    <row r="151" spans="3:6" ht="12">
      <c r="C151" s="14"/>
      <c r="D151" s="14"/>
      <c r="E151" s="14"/>
      <c r="F151" s="14"/>
    </row>
    <row r="152" spans="3:6" ht="12">
      <c r="C152" s="14"/>
      <c r="D152" s="14"/>
      <c r="E152" s="14"/>
      <c r="F152" s="14"/>
    </row>
    <row r="153" spans="3:6" ht="12">
      <c r="C153" s="14"/>
      <c r="D153" s="14"/>
      <c r="E153" s="14"/>
      <c r="F153" s="14"/>
    </row>
    <row r="154" spans="3:6" ht="12">
      <c r="C154" s="14"/>
      <c r="D154" s="14"/>
      <c r="E154" s="14"/>
      <c r="F154" s="14"/>
    </row>
    <row r="155" spans="3:6" ht="12">
      <c r="C155" s="14"/>
      <c r="D155" s="14"/>
      <c r="E155" s="14"/>
      <c r="F155" s="14"/>
    </row>
    <row r="156" spans="3:6" ht="12">
      <c r="C156" s="14"/>
      <c r="D156" s="14"/>
      <c r="E156" s="14"/>
      <c r="F156" s="14"/>
    </row>
    <row r="157" spans="3:6" ht="12">
      <c r="C157" s="14"/>
      <c r="D157" s="14"/>
      <c r="E157" s="14"/>
      <c r="F157" s="14"/>
    </row>
    <row r="158" spans="3:6" ht="12">
      <c r="C158" s="14"/>
      <c r="D158" s="14"/>
      <c r="E158" s="14"/>
      <c r="F158" s="14"/>
    </row>
    <row r="159" spans="3:6" ht="12">
      <c r="C159" s="14"/>
      <c r="D159" s="14"/>
      <c r="E159" s="14"/>
      <c r="F159" s="14"/>
    </row>
    <row r="160" spans="3:6" ht="12">
      <c r="C160" s="14"/>
      <c r="D160" s="14"/>
      <c r="E160" s="14"/>
      <c r="F160" s="14"/>
    </row>
    <row r="161" spans="3:6" ht="12">
      <c r="C161" s="14"/>
      <c r="D161" s="14"/>
      <c r="E161" s="14"/>
      <c r="F161" s="14"/>
    </row>
    <row r="162" spans="3:6" ht="12">
      <c r="C162" s="14"/>
      <c r="D162" s="14"/>
      <c r="E162" s="14"/>
      <c r="F162" s="14"/>
    </row>
    <row r="163" spans="3:6" ht="12">
      <c r="C163" s="14"/>
      <c r="D163" s="14"/>
      <c r="E163" s="14"/>
      <c r="F163" s="14"/>
    </row>
    <row r="164" spans="3:6" ht="12">
      <c r="C164" s="14"/>
      <c r="D164" s="14"/>
      <c r="E164" s="14"/>
      <c r="F164" s="14"/>
    </row>
    <row r="165" spans="3:6" ht="12">
      <c r="C165" s="14"/>
      <c r="D165" s="14"/>
      <c r="E165" s="14"/>
      <c r="F165" s="14"/>
    </row>
    <row r="166" spans="3:6" ht="12">
      <c r="C166" s="14"/>
      <c r="D166" s="14"/>
      <c r="E166" s="14"/>
      <c r="F166" s="14"/>
    </row>
    <row r="167" spans="3:6" ht="12">
      <c r="C167" s="14"/>
      <c r="D167" s="14"/>
      <c r="E167" s="14"/>
      <c r="F167" s="14"/>
    </row>
    <row r="168" spans="3:6" ht="12">
      <c r="C168" s="14"/>
      <c r="D168" s="14"/>
      <c r="E168" s="14"/>
      <c r="F168" s="14"/>
    </row>
    <row r="169" spans="3:6" ht="12">
      <c r="C169" s="14"/>
      <c r="D169" s="14"/>
      <c r="E169" s="14"/>
      <c r="F169" s="14"/>
    </row>
    <row r="170" spans="3:6" ht="12">
      <c r="C170" s="14"/>
      <c r="D170" s="14"/>
      <c r="E170" s="14"/>
      <c r="F170" s="14"/>
    </row>
    <row r="171" spans="3:6" ht="12">
      <c r="C171" s="14"/>
      <c r="D171" s="14"/>
      <c r="E171" s="14"/>
      <c r="F171" s="14"/>
    </row>
    <row r="172" spans="3:6" ht="12">
      <c r="C172" s="14"/>
      <c r="D172" s="14"/>
      <c r="E172" s="14"/>
      <c r="F172" s="14"/>
    </row>
    <row r="173" spans="3:6" ht="12">
      <c r="C173" s="14"/>
      <c r="D173" s="14"/>
      <c r="E173" s="14"/>
      <c r="F173" s="14"/>
    </row>
    <row r="174" spans="3:6" ht="12">
      <c r="C174" s="14"/>
      <c r="D174" s="14"/>
      <c r="E174" s="14"/>
      <c r="F174" s="14"/>
    </row>
    <row r="175" spans="3:6" ht="12">
      <c r="C175" s="14"/>
      <c r="D175" s="14"/>
      <c r="E175" s="14"/>
      <c r="F175" s="14"/>
    </row>
    <row r="176" spans="3:6" ht="12">
      <c r="C176" s="14"/>
      <c r="D176" s="14"/>
      <c r="E176" s="14"/>
      <c r="F176" s="14"/>
    </row>
    <row r="177" spans="3:6" ht="12">
      <c r="C177" s="14"/>
      <c r="D177" s="14"/>
      <c r="E177" s="14"/>
      <c r="F177" s="14"/>
    </row>
    <row r="178" spans="3:6" ht="12">
      <c r="C178" s="14"/>
      <c r="D178" s="14"/>
      <c r="E178" s="14"/>
      <c r="F178" s="14"/>
    </row>
    <row r="179" spans="3:6" ht="12">
      <c r="C179" s="14"/>
      <c r="D179" s="14"/>
      <c r="E179" s="14"/>
      <c r="F179" s="14"/>
    </row>
    <row r="180" spans="3:6" ht="12">
      <c r="C180" s="14"/>
      <c r="D180" s="14"/>
      <c r="E180" s="14"/>
      <c r="F180" s="14"/>
    </row>
    <row r="181" spans="3:6" ht="12">
      <c r="C181" s="14"/>
      <c r="D181" s="14"/>
      <c r="E181" s="14"/>
      <c r="F181" s="14"/>
    </row>
    <row r="182" spans="3:6" ht="12">
      <c r="C182" s="14"/>
      <c r="D182" s="14"/>
      <c r="E182" s="14"/>
      <c r="F182" s="14"/>
    </row>
    <row r="183" spans="3:6" ht="12">
      <c r="C183" s="14"/>
      <c r="D183" s="14"/>
      <c r="E183" s="14"/>
      <c r="F183" s="14"/>
    </row>
    <row r="184" spans="3:6" ht="12">
      <c r="C184" s="14"/>
      <c r="D184" s="14"/>
      <c r="E184" s="14"/>
      <c r="F184" s="14"/>
    </row>
    <row r="185" spans="3:6" ht="12">
      <c r="C185" s="14"/>
      <c r="D185" s="14"/>
      <c r="E185" s="14"/>
      <c r="F185" s="14"/>
    </row>
    <row r="186" spans="3:6" ht="12">
      <c r="C186" s="14"/>
      <c r="D186" s="14"/>
      <c r="E186" s="14"/>
      <c r="F186" s="14"/>
    </row>
    <row r="187" spans="3:6" ht="12">
      <c r="C187" s="14"/>
      <c r="D187" s="14"/>
      <c r="E187" s="14"/>
      <c r="F187" s="14"/>
    </row>
    <row r="188" spans="3:6" ht="12">
      <c r="C188" s="14"/>
      <c r="D188" s="14"/>
      <c r="E188" s="14"/>
      <c r="F188" s="14"/>
    </row>
    <row r="189" spans="3:6" ht="12">
      <c r="C189" s="14"/>
      <c r="D189" s="14"/>
      <c r="E189" s="14"/>
      <c r="F189" s="14"/>
    </row>
    <row r="190" spans="3:6" ht="12">
      <c r="C190" s="14"/>
      <c r="D190" s="14"/>
      <c r="E190" s="14"/>
      <c r="F190" s="14"/>
    </row>
    <row r="191" spans="3:6" ht="12">
      <c r="C191" s="14"/>
      <c r="D191" s="14"/>
      <c r="E191" s="14"/>
      <c r="F191" s="14"/>
    </row>
    <row r="192" spans="3:6" ht="12">
      <c r="C192" s="14"/>
      <c r="D192" s="14"/>
      <c r="E192" s="14"/>
      <c r="F192" s="14"/>
    </row>
    <row r="193" spans="3:6" ht="12">
      <c r="C193" s="14"/>
      <c r="D193" s="14"/>
      <c r="E193" s="14"/>
      <c r="F193" s="14"/>
    </row>
    <row r="194" spans="3:6" ht="12">
      <c r="C194" s="14"/>
      <c r="D194" s="14"/>
      <c r="E194" s="14"/>
      <c r="F194" s="14"/>
    </row>
    <row r="195" spans="3:6" ht="12">
      <c r="C195" s="14"/>
      <c r="D195" s="14"/>
      <c r="E195" s="14"/>
      <c r="F195" s="14"/>
    </row>
    <row r="196" spans="3:6" ht="12">
      <c r="C196" s="14"/>
      <c r="D196" s="14"/>
      <c r="E196" s="14"/>
      <c r="F196" s="14"/>
    </row>
  </sheetData>
  <sheetProtection/>
  <mergeCells count="53">
    <mergeCell ref="I35:K35"/>
    <mergeCell ref="G35:H35"/>
    <mergeCell ref="I34:K34"/>
    <mergeCell ref="F24:F28"/>
    <mergeCell ref="A33:D33"/>
    <mergeCell ref="A34:D34"/>
    <mergeCell ref="F18:F20"/>
    <mergeCell ref="A35:D35"/>
    <mergeCell ref="E35:F35"/>
    <mergeCell ref="E34:F34"/>
    <mergeCell ref="E24:E29"/>
    <mergeCell ref="F15:F16"/>
    <mergeCell ref="C18:C20"/>
    <mergeCell ref="D18:D20"/>
    <mergeCell ref="E18:E20"/>
    <mergeCell ref="A2:E2"/>
    <mergeCell ref="A3:E3"/>
    <mergeCell ref="E15:E16"/>
    <mergeCell ref="G34:H34"/>
    <mergeCell ref="D5:E6"/>
    <mergeCell ref="C23:C28"/>
    <mergeCell ref="D12:D13"/>
    <mergeCell ref="C15:C16"/>
    <mergeCell ref="C9:C11"/>
    <mergeCell ref="D9:D11"/>
    <mergeCell ref="E9:E11"/>
    <mergeCell ref="A31:G31"/>
    <mergeCell ref="A8:A30"/>
    <mergeCell ref="B8:B30"/>
    <mergeCell ref="D23:D28"/>
    <mergeCell ref="D21:D22"/>
    <mergeCell ref="C21:C22"/>
    <mergeCell ref="C12:C14"/>
    <mergeCell ref="F9:F11"/>
    <mergeCell ref="D15:D16"/>
    <mergeCell ref="K6:K7"/>
    <mergeCell ref="H5:K5"/>
    <mergeCell ref="A1:E1"/>
    <mergeCell ref="A5:A7"/>
    <mergeCell ref="F5:F7"/>
    <mergeCell ref="G5:G7"/>
    <mergeCell ref="H6:H7"/>
    <mergeCell ref="C5:C7"/>
    <mergeCell ref="B5:B7"/>
    <mergeCell ref="I6:J6"/>
    <mergeCell ref="N8:N30"/>
    <mergeCell ref="L5:L7"/>
    <mergeCell ref="L9:L11"/>
    <mergeCell ref="L18:L20"/>
    <mergeCell ref="N5:N7"/>
    <mergeCell ref="L15:L16"/>
    <mergeCell ref="M5:M7"/>
    <mergeCell ref="L23:L29"/>
  </mergeCells>
  <printOptions/>
  <pageMargins left="2.05" right="0.1968503937007874" top="0.4724409448818898" bottom="0.31496062992125984" header="0" footer="0"/>
  <pageSetup horizontalDpi="600" verticalDpi="600" orientation="landscape" paperSize="5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BM182"/>
  <sheetViews>
    <sheetView tabSelected="1" view="pageBreakPreview" zoomScale="70" zoomScaleSheetLayoutView="70" zoomScalePageLayoutView="0" workbookViewId="0" topLeftCell="A1">
      <selection activeCell="A4" sqref="A4:E4"/>
    </sheetView>
  </sheetViews>
  <sheetFormatPr defaultColWidth="11.421875" defaultRowHeight="12.75"/>
  <cols>
    <col min="1" max="1" width="15.00390625" style="4" customWidth="1"/>
    <col min="2" max="2" width="15.421875" style="4" customWidth="1"/>
    <col min="3" max="3" width="23.421875" style="4" customWidth="1"/>
    <col min="4" max="4" width="23.140625" style="4" customWidth="1"/>
    <col min="5" max="5" width="16.28125" style="4" customWidth="1"/>
    <col min="6" max="6" width="14.140625" style="4" customWidth="1"/>
    <col min="7" max="7" width="22.57421875" style="4" customWidth="1"/>
    <col min="8" max="8" width="17.28125" style="5" customWidth="1"/>
    <col min="9" max="9" width="17.28125" style="4" bestFit="1" customWidth="1"/>
    <col min="10" max="10" width="9.7109375" style="4" customWidth="1"/>
    <col min="11" max="11" width="17.28125" style="4" bestFit="1" customWidth="1"/>
    <col min="12" max="12" width="16.28125" style="4" customWidth="1"/>
    <col min="13" max="13" width="15.57421875" style="4" bestFit="1" customWidth="1"/>
    <col min="14" max="16384" width="11.421875" style="4" customWidth="1"/>
  </cols>
  <sheetData>
    <row r="1" spans="1:5" ht="16.5" thickBot="1">
      <c r="A1" s="169" t="s">
        <v>115</v>
      </c>
      <c r="B1" s="170"/>
      <c r="C1" s="170"/>
      <c r="D1" s="170"/>
      <c r="E1" s="171"/>
    </row>
    <row r="2" spans="1:5" ht="15.75">
      <c r="A2" s="169" t="s">
        <v>109</v>
      </c>
      <c r="B2" s="170"/>
      <c r="C2" s="170"/>
      <c r="D2" s="170"/>
      <c r="E2" s="171"/>
    </row>
    <row r="3" spans="1:65" s="6" customFormat="1" ht="12.75">
      <c r="A3" s="210" t="s">
        <v>34</v>
      </c>
      <c r="B3" s="211"/>
      <c r="C3" s="211"/>
      <c r="D3" s="211"/>
      <c r="E3" s="212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s="6" customFormat="1" ht="16.5" thickBot="1">
      <c r="A4" s="179" t="s">
        <v>32</v>
      </c>
      <c r="B4" s="180"/>
      <c r="C4" s="180"/>
      <c r="D4" s="180"/>
      <c r="E4" s="181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3:65" s="6" customFormat="1" ht="12.75" thickBot="1">
      <c r="C5" s="113"/>
      <c r="D5" s="113"/>
      <c r="E5" s="113"/>
      <c r="F5" s="113"/>
      <c r="G5" s="4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9" customFormat="1" ht="12.75">
      <c r="A6" s="215" t="s">
        <v>36</v>
      </c>
      <c r="B6" s="223" t="s">
        <v>35</v>
      </c>
      <c r="C6" s="223" t="s">
        <v>1</v>
      </c>
      <c r="D6" s="213" t="s">
        <v>37</v>
      </c>
      <c r="E6" s="213"/>
      <c r="F6" s="218" t="s">
        <v>108</v>
      </c>
      <c r="G6" s="220" t="s">
        <v>43</v>
      </c>
      <c r="H6" s="220" t="s">
        <v>44</v>
      </c>
      <c r="I6" s="220"/>
      <c r="J6" s="220"/>
      <c r="K6" s="220"/>
      <c r="L6" s="218" t="s">
        <v>45</v>
      </c>
      <c r="M6" s="229" t="s">
        <v>113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</row>
    <row r="7" spans="1:65" s="9" customFormat="1" ht="12.75">
      <c r="A7" s="216"/>
      <c r="B7" s="148"/>
      <c r="C7" s="148"/>
      <c r="D7" s="214"/>
      <c r="E7" s="214"/>
      <c r="F7" s="150"/>
      <c r="G7" s="152"/>
      <c r="H7" s="146" t="s">
        <v>46</v>
      </c>
      <c r="I7" s="152" t="s">
        <v>47</v>
      </c>
      <c r="J7" s="152"/>
      <c r="K7" s="150" t="s">
        <v>48</v>
      </c>
      <c r="L7" s="150"/>
      <c r="M7" s="23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65" s="9" customFormat="1" ht="39" customHeight="1" thickBot="1">
      <c r="A8" s="217"/>
      <c r="B8" s="224"/>
      <c r="C8" s="224"/>
      <c r="D8" s="116" t="s">
        <v>52</v>
      </c>
      <c r="E8" s="116" t="s">
        <v>0</v>
      </c>
      <c r="F8" s="219"/>
      <c r="G8" s="221"/>
      <c r="H8" s="222"/>
      <c r="I8" s="117" t="s">
        <v>49</v>
      </c>
      <c r="J8" s="117" t="s">
        <v>50</v>
      </c>
      <c r="K8" s="219"/>
      <c r="L8" s="219"/>
      <c r="M8" s="231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</row>
    <row r="9" spans="1:13" s="118" customFormat="1" ht="51">
      <c r="A9" s="204" t="s">
        <v>42</v>
      </c>
      <c r="B9" s="207" t="s">
        <v>41</v>
      </c>
      <c r="C9" s="109" t="s">
        <v>23</v>
      </c>
      <c r="D9" s="114" t="s">
        <v>2</v>
      </c>
      <c r="E9" s="114" t="s">
        <v>111</v>
      </c>
      <c r="F9" s="115">
        <v>350</v>
      </c>
      <c r="G9" s="234" t="s">
        <v>110</v>
      </c>
      <c r="H9" s="225">
        <v>1002713486</v>
      </c>
      <c r="I9" s="225"/>
      <c r="J9" s="225"/>
      <c r="K9" s="225">
        <f aca="true" t="shared" si="0" ref="K9:K22">+H9+I9</f>
        <v>1002713486</v>
      </c>
      <c r="L9" s="232" t="s">
        <v>114</v>
      </c>
      <c r="M9" s="227"/>
    </row>
    <row r="10" spans="1:13" s="118" customFormat="1" ht="12.75">
      <c r="A10" s="205"/>
      <c r="B10" s="208"/>
      <c r="C10" s="203" t="s">
        <v>30</v>
      </c>
      <c r="D10" s="196" t="s">
        <v>19</v>
      </c>
      <c r="E10" s="196" t="s">
        <v>20</v>
      </c>
      <c r="F10" s="199">
        <v>17</v>
      </c>
      <c r="G10" s="175"/>
      <c r="H10" s="226"/>
      <c r="I10" s="226"/>
      <c r="J10" s="226"/>
      <c r="K10" s="226"/>
      <c r="L10" s="233"/>
      <c r="M10" s="228"/>
    </row>
    <row r="11" spans="1:65" s="123" customFormat="1" ht="51">
      <c r="A11" s="205"/>
      <c r="B11" s="208"/>
      <c r="C11" s="203"/>
      <c r="D11" s="196"/>
      <c r="E11" s="196"/>
      <c r="F11" s="199"/>
      <c r="G11" s="97" t="s">
        <v>61</v>
      </c>
      <c r="H11" s="120">
        <v>50000000</v>
      </c>
      <c r="I11" s="121"/>
      <c r="J11" s="121"/>
      <c r="K11" s="120">
        <f t="shared" si="0"/>
        <v>50000000</v>
      </c>
      <c r="L11" s="121" t="s">
        <v>114</v>
      </c>
      <c r="M11" s="122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</row>
    <row r="12" spans="1:13" s="118" customFormat="1" ht="51">
      <c r="A12" s="205"/>
      <c r="B12" s="208"/>
      <c r="C12" s="138" t="s">
        <v>24</v>
      </c>
      <c r="D12" s="196" t="s">
        <v>3</v>
      </c>
      <c r="E12" s="110" t="s">
        <v>4</v>
      </c>
      <c r="F12" s="111">
        <v>0</v>
      </c>
      <c r="G12" s="97"/>
      <c r="H12" s="120"/>
      <c r="I12" s="121"/>
      <c r="J12" s="121"/>
      <c r="K12" s="120"/>
      <c r="L12" s="121"/>
      <c r="M12" s="122"/>
    </row>
    <row r="13" spans="1:13" s="118" customFormat="1" ht="51">
      <c r="A13" s="205"/>
      <c r="B13" s="208"/>
      <c r="C13" s="138"/>
      <c r="D13" s="196"/>
      <c r="E13" s="110" t="s">
        <v>5</v>
      </c>
      <c r="F13" s="120">
        <v>0</v>
      </c>
      <c r="G13" s="97"/>
      <c r="H13" s="120"/>
      <c r="I13" s="121"/>
      <c r="J13" s="121"/>
      <c r="K13" s="120"/>
      <c r="L13" s="121"/>
      <c r="M13" s="122"/>
    </row>
    <row r="14" spans="1:13" s="118" customFormat="1" ht="38.25">
      <c r="A14" s="205"/>
      <c r="B14" s="208"/>
      <c r="C14" s="138"/>
      <c r="D14" s="110" t="s">
        <v>6</v>
      </c>
      <c r="E14" s="110" t="s">
        <v>7</v>
      </c>
      <c r="F14" s="111">
        <v>0</v>
      </c>
      <c r="G14" s="97"/>
      <c r="H14" s="120"/>
      <c r="I14" s="121"/>
      <c r="J14" s="121"/>
      <c r="K14" s="120"/>
      <c r="L14" s="121"/>
      <c r="M14" s="122"/>
    </row>
    <row r="15" spans="1:13" s="118" customFormat="1" ht="63.75">
      <c r="A15" s="205"/>
      <c r="B15" s="208"/>
      <c r="C15" s="138" t="s">
        <v>25</v>
      </c>
      <c r="D15" s="138" t="s">
        <v>8</v>
      </c>
      <c r="E15" s="138" t="s">
        <v>9</v>
      </c>
      <c r="F15" s="202">
        <v>5000</v>
      </c>
      <c r="G15" s="97" t="s">
        <v>73</v>
      </c>
      <c r="H15" s="120">
        <v>60000000</v>
      </c>
      <c r="I15" s="121"/>
      <c r="J15" s="121"/>
      <c r="K15" s="120"/>
      <c r="L15" s="121"/>
      <c r="M15" s="122"/>
    </row>
    <row r="16" spans="1:13" s="118" customFormat="1" ht="102">
      <c r="A16" s="205"/>
      <c r="B16" s="208"/>
      <c r="C16" s="138"/>
      <c r="D16" s="138"/>
      <c r="E16" s="138"/>
      <c r="F16" s="202"/>
      <c r="G16" s="97" t="s">
        <v>78</v>
      </c>
      <c r="H16" s="120">
        <v>30000000</v>
      </c>
      <c r="I16" s="121"/>
      <c r="J16" s="121"/>
      <c r="K16" s="120">
        <f t="shared" si="0"/>
        <v>30000000</v>
      </c>
      <c r="L16" s="121" t="s">
        <v>114</v>
      </c>
      <c r="M16" s="122"/>
    </row>
    <row r="17" spans="1:13" s="118" customFormat="1" ht="63.75">
      <c r="A17" s="205"/>
      <c r="B17" s="208"/>
      <c r="C17" s="119" t="s">
        <v>26</v>
      </c>
      <c r="D17" s="110" t="s">
        <v>10</v>
      </c>
      <c r="E17" s="110" t="s">
        <v>11</v>
      </c>
      <c r="F17" s="111">
        <v>1900</v>
      </c>
      <c r="G17" s="97"/>
      <c r="H17" s="120"/>
      <c r="I17" s="121"/>
      <c r="J17" s="121"/>
      <c r="K17" s="120"/>
      <c r="L17" s="121"/>
      <c r="M17" s="122"/>
    </row>
    <row r="18" spans="1:13" s="118" customFormat="1" ht="63.75">
      <c r="A18" s="205"/>
      <c r="B18" s="208"/>
      <c r="C18" s="203" t="s">
        <v>27</v>
      </c>
      <c r="D18" s="196" t="s">
        <v>12</v>
      </c>
      <c r="E18" s="196" t="s">
        <v>13</v>
      </c>
      <c r="F18" s="199">
        <v>3500</v>
      </c>
      <c r="G18" s="97" t="s">
        <v>65</v>
      </c>
      <c r="H18" s="120"/>
      <c r="I18" s="121">
        <v>1000000000</v>
      </c>
      <c r="J18" s="124" t="s">
        <v>112</v>
      </c>
      <c r="K18" s="120">
        <f t="shared" si="0"/>
        <v>1000000000</v>
      </c>
      <c r="L18" s="121" t="s">
        <v>114</v>
      </c>
      <c r="M18" s="125"/>
    </row>
    <row r="19" spans="1:13" s="118" customFormat="1" ht="51">
      <c r="A19" s="205"/>
      <c r="B19" s="208"/>
      <c r="C19" s="203"/>
      <c r="D19" s="196"/>
      <c r="E19" s="196"/>
      <c r="F19" s="199"/>
      <c r="G19" s="97" t="s">
        <v>59</v>
      </c>
      <c r="H19" s="120">
        <v>130000000</v>
      </c>
      <c r="I19" s="121">
        <v>2000000000</v>
      </c>
      <c r="J19" s="124" t="s">
        <v>112</v>
      </c>
      <c r="K19" s="120">
        <f t="shared" si="0"/>
        <v>2130000000</v>
      </c>
      <c r="L19" s="121" t="s">
        <v>114</v>
      </c>
      <c r="M19" s="125"/>
    </row>
    <row r="20" spans="1:13" s="118" customFormat="1" ht="63.75">
      <c r="A20" s="205"/>
      <c r="B20" s="208"/>
      <c r="C20" s="203" t="s">
        <v>29</v>
      </c>
      <c r="D20" s="196" t="s">
        <v>33</v>
      </c>
      <c r="E20" s="196" t="s">
        <v>18</v>
      </c>
      <c r="F20" s="197">
        <v>6</v>
      </c>
      <c r="G20" s="97" t="s">
        <v>55</v>
      </c>
      <c r="H20" s="120">
        <v>121214419</v>
      </c>
      <c r="I20" s="121"/>
      <c r="J20" s="121"/>
      <c r="K20" s="120">
        <f t="shared" si="0"/>
        <v>121214419</v>
      </c>
      <c r="L20" s="121" t="s">
        <v>114</v>
      </c>
      <c r="M20" s="122"/>
    </row>
    <row r="21" spans="1:13" s="118" customFormat="1" ht="89.25">
      <c r="A21" s="205"/>
      <c r="B21" s="208"/>
      <c r="C21" s="203"/>
      <c r="D21" s="196"/>
      <c r="E21" s="196"/>
      <c r="F21" s="198"/>
      <c r="G21" s="97" t="s">
        <v>56</v>
      </c>
      <c r="H21" s="120">
        <v>121214419</v>
      </c>
      <c r="I21" s="121"/>
      <c r="J21" s="121"/>
      <c r="K21" s="120">
        <f t="shared" si="0"/>
        <v>121214419</v>
      </c>
      <c r="L21" s="121" t="s">
        <v>114</v>
      </c>
      <c r="M21" s="122"/>
    </row>
    <row r="22" spans="1:13" s="118" customFormat="1" ht="89.25">
      <c r="A22" s="205"/>
      <c r="B22" s="208"/>
      <c r="C22" s="203"/>
      <c r="D22" s="196"/>
      <c r="E22" s="196"/>
      <c r="F22" s="198"/>
      <c r="G22" s="97" t="s">
        <v>74</v>
      </c>
      <c r="H22" s="120">
        <v>121214419</v>
      </c>
      <c r="I22" s="121"/>
      <c r="J22" s="121"/>
      <c r="K22" s="120">
        <f t="shared" si="0"/>
        <v>121214419</v>
      </c>
      <c r="L22" s="121" t="s">
        <v>114</v>
      </c>
      <c r="M22" s="122"/>
    </row>
    <row r="23" spans="1:13" s="118" customFormat="1" ht="76.5">
      <c r="A23" s="205"/>
      <c r="B23" s="208"/>
      <c r="C23" s="203"/>
      <c r="D23" s="196"/>
      <c r="E23" s="196"/>
      <c r="F23" s="198"/>
      <c r="G23" s="97" t="s">
        <v>75</v>
      </c>
      <c r="H23" s="120">
        <v>121214419</v>
      </c>
      <c r="I23" s="121"/>
      <c r="J23" s="121"/>
      <c r="K23" s="120">
        <f>+H23</f>
        <v>121214419</v>
      </c>
      <c r="L23" s="121" t="s">
        <v>114</v>
      </c>
      <c r="M23" s="122"/>
    </row>
    <row r="24" spans="1:13" s="118" customFormat="1" ht="76.5">
      <c r="A24" s="205"/>
      <c r="B24" s="208"/>
      <c r="C24" s="203"/>
      <c r="D24" s="196"/>
      <c r="E24" s="196"/>
      <c r="F24" s="198"/>
      <c r="G24" s="97" t="s">
        <v>57</v>
      </c>
      <c r="H24" s="120">
        <v>121214419</v>
      </c>
      <c r="I24" s="121"/>
      <c r="J24" s="121"/>
      <c r="K24" s="120">
        <f>+H24+I24</f>
        <v>121214419</v>
      </c>
      <c r="L24" s="121" t="s">
        <v>114</v>
      </c>
      <c r="M24" s="122"/>
    </row>
    <row r="25" spans="1:13" s="118" customFormat="1" ht="89.25">
      <c r="A25" s="205"/>
      <c r="B25" s="208"/>
      <c r="C25" s="203"/>
      <c r="D25" s="196"/>
      <c r="E25" s="196"/>
      <c r="F25" s="198"/>
      <c r="G25" s="97" t="s">
        <v>76</v>
      </c>
      <c r="H25" s="120">
        <v>121214419</v>
      </c>
      <c r="I25" s="121"/>
      <c r="J25" s="121"/>
      <c r="K25" s="120">
        <f>+H25+I25</f>
        <v>121214419</v>
      </c>
      <c r="L25" s="121" t="s">
        <v>114</v>
      </c>
      <c r="M25" s="122"/>
    </row>
    <row r="26" spans="1:13" s="118" customFormat="1" ht="115.5" thickBot="1">
      <c r="A26" s="206"/>
      <c r="B26" s="209"/>
      <c r="C26" s="126" t="s">
        <v>31</v>
      </c>
      <c r="D26" s="127" t="s">
        <v>21</v>
      </c>
      <c r="E26" s="127" t="s">
        <v>22</v>
      </c>
      <c r="F26" s="128">
        <v>0</v>
      </c>
      <c r="G26" s="99"/>
      <c r="H26" s="128"/>
      <c r="I26" s="129"/>
      <c r="J26" s="129"/>
      <c r="K26" s="128"/>
      <c r="L26" s="129"/>
      <c r="M26" s="130"/>
    </row>
    <row r="27" spans="1:13" s="20" customFormat="1" ht="16.5" thickBot="1">
      <c r="A27" s="200" t="s">
        <v>69</v>
      </c>
      <c r="B27" s="201"/>
      <c r="C27" s="201"/>
      <c r="D27" s="201"/>
      <c r="E27" s="201"/>
      <c r="F27" s="201"/>
      <c r="G27" s="201"/>
      <c r="H27" s="31">
        <f>SUM(H9:H26)</f>
        <v>2000000000</v>
      </c>
      <c r="I27" s="31">
        <f>SUM(I9:I26)</f>
        <v>3000000000</v>
      </c>
      <c r="J27" s="32"/>
      <c r="K27" s="112">
        <f>SUM(K9:K26)</f>
        <v>4940000000</v>
      </c>
      <c r="L27" s="31"/>
      <c r="M27" s="32"/>
    </row>
    <row r="28" spans="3:6" ht="12">
      <c r="C28" s="14"/>
      <c r="D28" s="14"/>
      <c r="E28" s="14"/>
      <c r="F28" s="14"/>
    </row>
    <row r="29" spans="4:6" ht="12">
      <c r="D29" s="14"/>
      <c r="E29" s="14"/>
      <c r="F29" s="14"/>
    </row>
    <row r="30" spans="3:6" ht="12">
      <c r="C30" s="14"/>
      <c r="D30" s="14"/>
      <c r="E30" s="14"/>
      <c r="F30" s="14"/>
    </row>
    <row r="31" spans="3:6" ht="12">
      <c r="C31" s="14"/>
      <c r="D31" s="14"/>
      <c r="E31" s="14"/>
      <c r="F31" s="14"/>
    </row>
    <row r="32" spans="3:6" ht="12">
      <c r="C32" s="14"/>
      <c r="D32" s="14"/>
      <c r="E32" s="14"/>
      <c r="F32" s="14"/>
    </row>
    <row r="33" spans="3:6" ht="12">
      <c r="C33" s="14"/>
      <c r="D33" s="14"/>
      <c r="E33" s="14"/>
      <c r="F33" s="14"/>
    </row>
    <row r="34" spans="3:6" ht="12">
      <c r="C34" s="14"/>
      <c r="D34" s="14"/>
      <c r="E34" s="14"/>
      <c r="F34" s="14"/>
    </row>
    <row r="35" spans="3:6" ht="12">
      <c r="C35" s="14"/>
      <c r="D35" s="14"/>
      <c r="E35" s="14"/>
      <c r="F35" s="14"/>
    </row>
    <row r="36" spans="3:6" ht="12">
      <c r="C36" s="14"/>
      <c r="D36" s="14"/>
      <c r="E36" s="14"/>
      <c r="F36" s="14"/>
    </row>
    <row r="37" spans="3:6" ht="12">
      <c r="C37" s="14"/>
      <c r="D37" s="14"/>
      <c r="E37" s="14"/>
      <c r="F37" s="14"/>
    </row>
    <row r="38" spans="3:6" ht="12">
      <c r="C38" s="14"/>
      <c r="D38" s="14"/>
      <c r="E38" s="14"/>
      <c r="F38" s="14"/>
    </row>
    <row r="39" spans="3:6" ht="12">
      <c r="C39" s="14"/>
      <c r="D39" s="14"/>
      <c r="E39" s="14"/>
      <c r="F39" s="14"/>
    </row>
    <row r="40" spans="3:6" ht="12">
      <c r="C40" s="14"/>
      <c r="D40" s="14"/>
      <c r="E40" s="14"/>
      <c r="F40" s="14"/>
    </row>
    <row r="41" spans="3:6" ht="12">
      <c r="C41" s="14"/>
      <c r="D41" s="14"/>
      <c r="E41" s="14"/>
      <c r="F41" s="14"/>
    </row>
    <row r="42" spans="3:6" ht="12">
      <c r="C42" s="14"/>
      <c r="D42" s="14"/>
      <c r="E42" s="14"/>
      <c r="F42" s="14"/>
    </row>
    <row r="43" spans="3:6" ht="12">
      <c r="C43" s="14"/>
      <c r="D43" s="14"/>
      <c r="E43" s="14"/>
      <c r="F43" s="14"/>
    </row>
    <row r="44" spans="3:6" ht="12">
      <c r="C44" s="14"/>
      <c r="D44" s="14"/>
      <c r="E44" s="14"/>
      <c r="F44" s="14"/>
    </row>
    <row r="45" spans="3:6" ht="12">
      <c r="C45" s="14"/>
      <c r="D45" s="14"/>
      <c r="E45" s="14"/>
      <c r="F45" s="14"/>
    </row>
    <row r="46" spans="3:6" ht="12">
      <c r="C46" s="14"/>
      <c r="D46" s="14"/>
      <c r="E46" s="14"/>
      <c r="F46" s="14"/>
    </row>
    <row r="47" spans="3:6" ht="12">
      <c r="C47" s="14"/>
      <c r="D47" s="14"/>
      <c r="E47" s="14"/>
      <c r="F47" s="14"/>
    </row>
    <row r="48" spans="3:6" ht="12">
      <c r="C48" s="14"/>
      <c r="D48" s="14"/>
      <c r="E48" s="14"/>
      <c r="F48" s="14"/>
    </row>
    <row r="49" spans="3:6" ht="12">
      <c r="C49" s="14"/>
      <c r="D49" s="14"/>
      <c r="E49" s="14"/>
      <c r="F49" s="14"/>
    </row>
    <row r="50" spans="3:6" ht="12">
      <c r="C50" s="14"/>
      <c r="D50" s="14"/>
      <c r="E50" s="14"/>
      <c r="F50" s="14"/>
    </row>
    <row r="51" spans="3:6" ht="12">
      <c r="C51" s="14"/>
      <c r="D51" s="14"/>
      <c r="E51" s="14"/>
      <c r="F51" s="14"/>
    </row>
    <row r="52" spans="3:6" ht="12">
      <c r="C52" s="14"/>
      <c r="D52" s="14"/>
      <c r="E52" s="14"/>
      <c r="F52" s="14"/>
    </row>
    <row r="53" spans="3:6" ht="12">
      <c r="C53" s="14"/>
      <c r="D53" s="14"/>
      <c r="E53" s="14"/>
      <c r="F53" s="14"/>
    </row>
    <row r="54" spans="3:6" ht="12">
      <c r="C54" s="14"/>
      <c r="D54" s="14"/>
      <c r="E54" s="14"/>
      <c r="F54" s="14"/>
    </row>
    <row r="55" spans="3:6" ht="12">
      <c r="C55" s="14"/>
      <c r="D55" s="14"/>
      <c r="E55" s="14"/>
      <c r="F55" s="14"/>
    </row>
    <row r="56" spans="3:6" ht="12">
      <c r="C56" s="14"/>
      <c r="D56" s="14"/>
      <c r="E56" s="14"/>
      <c r="F56" s="14"/>
    </row>
    <row r="57" spans="3:6" ht="12">
      <c r="C57" s="14"/>
      <c r="D57" s="14"/>
      <c r="E57" s="14"/>
      <c r="F57" s="14"/>
    </row>
    <row r="58" spans="3:6" ht="12">
      <c r="C58" s="14"/>
      <c r="D58" s="14"/>
      <c r="E58" s="14"/>
      <c r="F58" s="14"/>
    </row>
    <row r="59" spans="3:6" ht="12">
      <c r="C59" s="14"/>
      <c r="D59" s="14"/>
      <c r="E59" s="14"/>
      <c r="F59" s="14"/>
    </row>
    <row r="60" spans="3:6" ht="12">
      <c r="C60" s="14"/>
      <c r="D60" s="14"/>
      <c r="E60" s="14"/>
      <c r="F60" s="14"/>
    </row>
    <row r="61" spans="3:6" ht="12">
      <c r="C61" s="14"/>
      <c r="D61" s="14"/>
      <c r="E61" s="14"/>
      <c r="F61" s="14"/>
    </row>
    <row r="62" spans="3:6" ht="12">
      <c r="C62" s="14"/>
      <c r="D62" s="14"/>
      <c r="E62" s="14"/>
      <c r="F62" s="14"/>
    </row>
    <row r="63" spans="3:6" ht="12">
      <c r="C63" s="14"/>
      <c r="D63" s="14"/>
      <c r="E63" s="14"/>
      <c r="F63" s="14"/>
    </row>
    <row r="64" spans="3:6" ht="12">
      <c r="C64" s="14"/>
      <c r="D64" s="14"/>
      <c r="E64" s="14"/>
      <c r="F64" s="14"/>
    </row>
    <row r="65" spans="3:6" ht="12">
      <c r="C65" s="14"/>
      <c r="D65" s="14"/>
      <c r="E65" s="14"/>
      <c r="F65" s="14"/>
    </row>
    <row r="66" spans="3:6" ht="12">
      <c r="C66" s="14"/>
      <c r="D66" s="14"/>
      <c r="E66" s="14"/>
      <c r="F66" s="14"/>
    </row>
    <row r="67" spans="3:6" ht="12">
      <c r="C67" s="14"/>
      <c r="D67" s="14"/>
      <c r="E67" s="14"/>
      <c r="F67" s="14"/>
    </row>
    <row r="68" spans="3:6" ht="12">
      <c r="C68" s="14"/>
      <c r="D68" s="14"/>
      <c r="E68" s="14"/>
      <c r="F68" s="14"/>
    </row>
    <row r="69" spans="3:6" ht="12">
      <c r="C69" s="14"/>
      <c r="D69" s="14"/>
      <c r="E69" s="14"/>
      <c r="F69" s="14"/>
    </row>
    <row r="70" spans="3:6" ht="12">
      <c r="C70" s="14"/>
      <c r="D70" s="14"/>
      <c r="E70" s="14"/>
      <c r="F70" s="14"/>
    </row>
    <row r="71" spans="3:6" ht="12">
      <c r="C71" s="14"/>
      <c r="D71" s="14"/>
      <c r="E71" s="14"/>
      <c r="F71" s="14"/>
    </row>
    <row r="72" spans="3:6" ht="12">
      <c r="C72" s="14"/>
      <c r="D72" s="14"/>
      <c r="E72" s="14"/>
      <c r="F72" s="14"/>
    </row>
    <row r="73" spans="3:6" ht="12">
      <c r="C73" s="14"/>
      <c r="D73" s="14"/>
      <c r="E73" s="14"/>
      <c r="F73" s="14"/>
    </row>
    <row r="74" spans="3:6" ht="12">
      <c r="C74" s="14"/>
      <c r="D74" s="14"/>
      <c r="E74" s="14"/>
      <c r="F74" s="14"/>
    </row>
    <row r="75" spans="3:6" ht="12">
      <c r="C75" s="14"/>
      <c r="D75" s="14"/>
      <c r="E75" s="14"/>
      <c r="F75" s="14"/>
    </row>
    <row r="76" spans="3:6" ht="12">
      <c r="C76" s="14"/>
      <c r="D76" s="14"/>
      <c r="E76" s="14"/>
      <c r="F76" s="14"/>
    </row>
    <row r="77" spans="3:6" ht="12">
      <c r="C77" s="14"/>
      <c r="D77" s="14"/>
      <c r="E77" s="14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spans="3:6" ht="12">
      <c r="C80" s="14"/>
      <c r="D80" s="14"/>
      <c r="E80" s="14"/>
      <c r="F80" s="14"/>
    </row>
    <row r="81" spans="3:6" ht="12">
      <c r="C81" s="14"/>
      <c r="D81" s="14"/>
      <c r="E81" s="14"/>
      <c r="F81" s="14"/>
    </row>
    <row r="82" spans="3:6" ht="12">
      <c r="C82" s="14"/>
      <c r="D82" s="14"/>
      <c r="E82" s="14"/>
      <c r="F82" s="14"/>
    </row>
    <row r="83" spans="3:6" ht="12">
      <c r="C83" s="14"/>
      <c r="D83" s="14"/>
      <c r="E83" s="14"/>
      <c r="F83" s="14"/>
    </row>
    <row r="84" spans="3:6" ht="12">
      <c r="C84" s="14"/>
      <c r="D84" s="14"/>
      <c r="E84" s="14"/>
      <c r="F84" s="14"/>
    </row>
    <row r="85" spans="3:6" ht="12">
      <c r="C85" s="14"/>
      <c r="D85" s="14"/>
      <c r="E85" s="14"/>
      <c r="F85" s="14"/>
    </row>
    <row r="86" spans="3:6" ht="12">
      <c r="C86" s="14"/>
      <c r="D86" s="14"/>
      <c r="E86" s="14"/>
      <c r="F86" s="14"/>
    </row>
    <row r="87" spans="3:6" ht="12">
      <c r="C87" s="14"/>
      <c r="D87" s="14"/>
      <c r="E87" s="14"/>
      <c r="F87" s="14"/>
    </row>
    <row r="88" spans="3:6" ht="12">
      <c r="C88" s="14"/>
      <c r="D88" s="14"/>
      <c r="E88" s="14"/>
      <c r="F88" s="14"/>
    </row>
    <row r="89" spans="3:6" ht="12">
      <c r="C89" s="14"/>
      <c r="D89" s="14"/>
      <c r="E89" s="14"/>
      <c r="F89" s="14"/>
    </row>
    <row r="90" spans="3:6" ht="12">
      <c r="C90" s="14"/>
      <c r="D90" s="14"/>
      <c r="E90" s="14"/>
      <c r="F90" s="14"/>
    </row>
    <row r="91" spans="3:6" ht="12">
      <c r="C91" s="14"/>
      <c r="D91" s="14"/>
      <c r="E91" s="14"/>
      <c r="F91" s="14"/>
    </row>
    <row r="92" spans="3:6" ht="12">
      <c r="C92" s="14"/>
      <c r="D92" s="14"/>
      <c r="E92" s="14"/>
      <c r="F92" s="14"/>
    </row>
    <row r="93" spans="3:6" ht="12">
      <c r="C93" s="14"/>
      <c r="D93" s="14"/>
      <c r="E93" s="14"/>
      <c r="F93" s="14"/>
    </row>
    <row r="94" spans="3:6" ht="12">
      <c r="C94" s="14"/>
      <c r="D94" s="14"/>
      <c r="E94" s="14"/>
      <c r="F94" s="14"/>
    </row>
    <row r="95" spans="3:6" ht="12">
      <c r="C95" s="14"/>
      <c r="D95" s="14"/>
      <c r="E95" s="14"/>
      <c r="F95" s="14"/>
    </row>
    <row r="96" spans="3:6" ht="12">
      <c r="C96" s="14"/>
      <c r="D96" s="14"/>
      <c r="E96" s="14"/>
      <c r="F96" s="14"/>
    </row>
    <row r="97" spans="3:6" ht="12">
      <c r="C97" s="14"/>
      <c r="D97" s="14"/>
      <c r="E97" s="14"/>
      <c r="F97" s="14"/>
    </row>
    <row r="98" spans="3:6" ht="12">
      <c r="C98" s="14"/>
      <c r="D98" s="14"/>
      <c r="E98" s="14"/>
      <c r="F98" s="14"/>
    </row>
    <row r="99" spans="3:6" ht="12">
      <c r="C99" s="14"/>
      <c r="D99" s="14"/>
      <c r="E99" s="14"/>
      <c r="F99" s="14"/>
    </row>
    <row r="100" spans="3:6" ht="12">
      <c r="C100" s="14"/>
      <c r="D100" s="14"/>
      <c r="E100" s="14"/>
      <c r="F100" s="14"/>
    </row>
    <row r="101" spans="3:6" ht="12">
      <c r="C101" s="14"/>
      <c r="D101" s="14"/>
      <c r="E101" s="14"/>
      <c r="F101" s="14"/>
    </row>
    <row r="102" spans="3:6" ht="12">
      <c r="C102" s="14"/>
      <c r="D102" s="14"/>
      <c r="E102" s="14"/>
      <c r="F102" s="14"/>
    </row>
    <row r="103" spans="3:6" ht="12">
      <c r="C103" s="14"/>
      <c r="D103" s="14"/>
      <c r="E103" s="14"/>
      <c r="F103" s="14"/>
    </row>
    <row r="104" spans="3:6" ht="12">
      <c r="C104" s="14"/>
      <c r="D104" s="14"/>
      <c r="E104" s="14"/>
      <c r="F104" s="14"/>
    </row>
    <row r="105" spans="3:6" ht="12">
      <c r="C105" s="14"/>
      <c r="D105" s="14"/>
      <c r="E105" s="14"/>
      <c r="F105" s="14"/>
    </row>
    <row r="106" spans="3:6" ht="12">
      <c r="C106" s="14"/>
      <c r="D106" s="14"/>
      <c r="E106" s="14"/>
      <c r="F106" s="14"/>
    </row>
    <row r="107" spans="3:6" ht="12">
      <c r="C107" s="14"/>
      <c r="D107" s="14"/>
      <c r="E107" s="14"/>
      <c r="F107" s="14"/>
    </row>
    <row r="108" spans="3:6" ht="12">
      <c r="C108" s="14"/>
      <c r="D108" s="14"/>
      <c r="E108" s="14"/>
      <c r="F108" s="14"/>
    </row>
    <row r="109" spans="3:6" ht="12">
      <c r="C109" s="14"/>
      <c r="D109" s="14"/>
      <c r="E109" s="14"/>
      <c r="F109" s="14"/>
    </row>
    <row r="110" spans="3:6" ht="12">
      <c r="C110" s="14"/>
      <c r="D110" s="14"/>
      <c r="E110" s="14"/>
      <c r="F110" s="14"/>
    </row>
    <row r="111" spans="3:6" ht="12">
      <c r="C111" s="14"/>
      <c r="D111" s="14"/>
      <c r="E111" s="14"/>
      <c r="F111" s="14"/>
    </row>
    <row r="112" spans="3:6" ht="12">
      <c r="C112" s="14"/>
      <c r="D112" s="14"/>
      <c r="E112" s="14"/>
      <c r="F112" s="14"/>
    </row>
    <row r="113" spans="3:6" ht="12">
      <c r="C113" s="14"/>
      <c r="D113" s="14"/>
      <c r="E113" s="14"/>
      <c r="F113" s="14"/>
    </row>
    <row r="114" spans="3:6" ht="12">
      <c r="C114" s="14"/>
      <c r="D114" s="14"/>
      <c r="E114" s="14"/>
      <c r="F114" s="14"/>
    </row>
    <row r="115" spans="3:6" ht="12">
      <c r="C115" s="14"/>
      <c r="D115" s="14"/>
      <c r="E115" s="14"/>
      <c r="F115" s="14"/>
    </row>
    <row r="116" spans="3:6" ht="12">
      <c r="C116" s="14"/>
      <c r="D116" s="14"/>
      <c r="E116" s="14"/>
      <c r="F116" s="14"/>
    </row>
    <row r="117" spans="3:6" ht="12">
      <c r="C117" s="14"/>
      <c r="D117" s="14"/>
      <c r="E117" s="14"/>
      <c r="F117" s="14"/>
    </row>
    <row r="118" spans="3:6" ht="12">
      <c r="C118" s="14"/>
      <c r="D118" s="14"/>
      <c r="E118" s="14"/>
      <c r="F118" s="14"/>
    </row>
    <row r="119" spans="3:6" ht="12">
      <c r="C119" s="14"/>
      <c r="D119" s="14"/>
      <c r="E119" s="14"/>
      <c r="F119" s="14"/>
    </row>
    <row r="120" spans="3:6" ht="12">
      <c r="C120" s="14"/>
      <c r="D120" s="14"/>
      <c r="E120" s="14"/>
      <c r="F120" s="14"/>
    </row>
    <row r="121" spans="3:6" ht="12">
      <c r="C121" s="14"/>
      <c r="D121" s="14"/>
      <c r="E121" s="14"/>
      <c r="F121" s="14"/>
    </row>
    <row r="122" spans="3:6" ht="12">
      <c r="C122" s="14"/>
      <c r="D122" s="14"/>
      <c r="E122" s="14"/>
      <c r="F122" s="14"/>
    </row>
    <row r="123" spans="3:6" ht="12">
      <c r="C123" s="14"/>
      <c r="D123" s="14"/>
      <c r="E123" s="14"/>
      <c r="F123" s="14"/>
    </row>
    <row r="124" spans="3:6" ht="12">
      <c r="C124" s="14"/>
      <c r="D124" s="14"/>
      <c r="E124" s="14"/>
      <c r="F124" s="14"/>
    </row>
    <row r="125" spans="3:6" ht="12">
      <c r="C125" s="14"/>
      <c r="D125" s="14"/>
      <c r="E125" s="14"/>
      <c r="F125" s="14"/>
    </row>
    <row r="126" spans="3:6" ht="12">
      <c r="C126" s="14"/>
      <c r="D126" s="14"/>
      <c r="E126" s="14"/>
      <c r="F126" s="14"/>
    </row>
    <row r="127" spans="3:6" ht="12">
      <c r="C127" s="14"/>
      <c r="D127" s="14"/>
      <c r="E127" s="14"/>
      <c r="F127" s="14"/>
    </row>
    <row r="128" spans="3:6" ht="12">
      <c r="C128" s="14"/>
      <c r="D128" s="14"/>
      <c r="E128" s="14"/>
      <c r="F128" s="14"/>
    </row>
    <row r="129" spans="3:6" ht="12">
      <c r="C129" s="14"/>
      <c r="D129" s="14"/>
      <c r="E129" s="14"/>
      <c r="F129" s="14"/>
    </row>
    <row r="130" spans="3:6" ht="12">
      <c r="C130" s="14"/>
      <c r="D130" s="14"/>
      <c r="E130" s="14"/>
      <c r="F130" s="14"/>
    </row>
    <row r="131" spans="3:6" ht="12">
      <c r="C131" s="14"/>
      <c r="D131" s="14"/>
      <c r="E131" s="14"/>
      <c r="F131" s="14"/>
    </row>
    <row r="132" spans="3:6" ht="12">
      <c r="C132" s="14"/>
      <c r="D132" s="14"/>
      <c r="E132" s="14"/>
      <c r="F132" s="14"/>
    </row>
    <row r="133" spans="3:6" ht="12">
      <c r="C133" s="14"/>
      <c r="D133" s="14"/>
      <c r="E133" s="14"/>
      <c r="F133" s="14"/>
    </row>
    <row r="134" spans="3:6" ht="12">
      <c r="C134" s="14"/>
      <c r="D134" s="14"/>
      <c r="E134" s="14"/>
      <c r="F134" s="14"/>
    </row>
    <row r="135" spans="3:6" ht="12">
      <c r="C135" s="14"/>
      <c r="D135" s="14"/>
      <c r="E135" s="14"/>
      <c r="F135" s="14"/>
    </row>
    <row r="136" spans="3:6" ht="12">
      <c r="C136" s="14"/>
      <c r="D136" s="14"/>
      <c r="E136" s="14"/>
      <c r="F136" s="14"/>
    </row>
    <row r="137" spans="3:6" ht="12">
      <c r="C137" s="14"/>
      <c r="D137" s="14"/>
      <c r="E137" s="14"/>
      <c r="F137" s="14"/>
    </row>
    <row r="138" spans="3:6" ht="12">
      <c r="C138" s="14"/>
      <c r="D138" s="14"/>
      <c r="E138" s="14"/>
      <c r="F138" s="14"/>
    </row>
    <row r="139" spans="3:6" ht="12">
      <c r="C139" s="14"/>
      <c r="D139" s="14"/>
      <c r="E139" s="14"/>
      <c r="F139" s="14"/>
    </row>
    <row r="140" spans="3:6" ht="12">
      <c r="C140" s="14"/>
      <c r="D140" s="14"/>
      <c r="E140" s="14"/>
      <c r="F140" s="14"/>
    </row>
    <row r="141" spans="3:6" ht="12">
      <c r="C141" s="14"/>
      <c r="D141" s="14"/>
      <c r="E141" s="14"/>
      <c r="F141" s="14"/>
    </row>
    <row r="142" spans="3:6" ht="12">
      <c r="C142" s="14"/>
      <c r="D142" s="14"/>
      <c r="E142" s="14"/>
      <c r="F142" s="14"/>
    </row>
    <row r="143" spans="3:6" ht="12">
      <c r="C143" s="14"/>
      <c r="D143" s="14"/>
      <c r="E143" s="14"/>
      <c r="F143" s="14"/>
    </row>
    <row r="144" spans="3:6" ht="12">
      <c r="C144" s="14"/>
      <c r="D144" s="14"/>
      <c r="E144" s="14"/>
      <c r="F144" s="14"/>
    </row>
    <row r="145" spans="3:6" ht="12">
      <c r="C145" s="14"/>
      <c r="D145" s="14"/>
      <c r="E145" s="14"/>
      <c r="F145" s="14"/>
    </row>
    <row r="146" spans="3:6" ht="12">
      <c r="C146" s="14"/>
      <c r="D146" s="14"/>
      <c r="E146" s="14"/>
      <c r="F146" s="14"/>
    </row>
    <row r="147" spans="3:6" ht="12">
      <c r="C147" s="14"/>
      <c r="D147" s="14"/>
      <c r="E147" s="14"/>
      <c r="F147" s="14"/>
    </row>
    <row r="148" spans="3:6" ht="12">
      <c r="C148" s="14"/>
      <c r="D148" s="14"/>
      <c r="E148" s="14"/>
      <c r="F148" s="14"/>
    </row>
    <row r="149" spans="3:6" ht="12">
      <c r="C149" s="14"/>
      <c r="D149" s="14"/>
      <c r="E149" s="14"/>
      <c r="F149" s="14"/>
    </row>
    <row r="150" spans="3:6" ht="12">
      <c r="C150" s="14"/>
      <c r="D150" s="14"/>
      <c r="E150" s="14"/>
      <c r="F150" s="14"/>
    </row>
    <row r="151" spans="3:6" ht="12">
      <c r="C151" s="14"/>
      <c r="D151" s="14"/>
      <c r="E151" s="14"/>
      <c r="F151" s="14"/>
    </row>
    <row r="152" spans="3:6" ht="12">
      <c r="C152" s="14"/>
      <c r="D152" s="14"/>
      <c r="E152" s="14"/>
      <c r="F152" s="14"/>
    </row>
    <row r="153" spans="3:6" ht="12">
      <c r="C153" s="14"/>
      <c r="D153" s="14"/>
      <c r="E153" s="14"/>
      <c r="F153" s="14"/>
    </row>
    <row r="154" spans="3:6" ht="12">
      <c r="C154" s="14"/>
      <c r="D154" s="14"/>
      <c r="E154" s="14"/>
      <c r="F154" s="14"/>
    </row>
    <row r="155" spans="3:6" ht="12">
      <c r="C155" s="14"/>
      <c r="D155" s="14"/>
      <c r="E155" s="14"/>
      <c r="F155" s="14"/>
    </row>
    <row r="156" spans="3:6" ht="12">
      <c r="C156" s="14"/>
      <c r="D156" s="14"/>
      <c r="E156" s="14"/>
      <c r="F156" s="14"/>
    </row>
    <row r="157" spans="3:6" ht="12">
      <c r="C157" s="14"/>
      <c r="D157" s="14"/>
      <c r="E157" s="14"/>
      <c r="F157" s="14"/>
    </row>
    <row r="158" spans="3:6" ht="12">
      <c r="C158" s="14"/>
      <c r="D158" s="14"/>
      <c r="E158" s="14"/>
      <c r="F158" s="14"/>
    </row>
    <row r="159" spans="3:6" ht="12">
      <c r="C159" s="14"/>
      <c r="D159" s="14"/>
      <c r="E159" s="14"/>
      <c r="F159" s="14"/>
    </row>
    <row r="160" spans="3:6" ht="12">
      <c r="C160" s="14"/>
      <c r="D160" s="14"/>
      <c r="E160" s="14"/>
      <c r="F160" s="14"/>
    </row>
    <row r="161" spans="3:6" ht="12">
      <c r="C161" s="14"/>
      <c r="D161" s="14"/>
      <c r="E161" s="14"/>
      <c r="F161" s="14"/>
    </row>
    <row r="162" spans="3:6" ht="12">
      <c r="C162" s="14"/>
      <c r="D162" s="14"/>
      <c r="E162" s="14"/>
      <c r="F162" s="14"/>
    </row>
    <row r="163" spans="3:6" ht="12">
      <c r="C163" s="14"/>
      <c r="D163" s="14"/>
      <c r="E163" s="14"/>
      <c r="F163" s="14"/>
    </row>
    <row r="164" spans="3:6" ht="12">
      <c r="C164" s="14"/>
      <c r="D164" s="14"/>
      <c r="E164" s="14"/>
      <c r="F164" s="14"/>
    </row>
    <row r="165" spans="3:6" ht="12">
      <c r="C165" s="14"/>
      <c r="D165" s="14"/>
      <c r="E165" s="14"/>
      <c r="F165" s="14"/>
    </row>
    <row r="166" spans="3:6" ht="12">
      <c r="C166" s="14"/>
      <c r="D166" s="14"/>
      <c r="E166" s="14"/>
      <c r="F166" s="14"/>
    </row>
    <row r="167" spans="3:6" ht="12">
      <c r="C167" s="14"/>
      <c r="D167" s="14"/>
      <c r="E167" s="14"/>
      <c r="F167" s="14"/>
    </row>
    <row r="168" spans="3:6" ht="12">
      <c r="C168" s="14"/>
      <c r="D168" s="14"/>
      <c r="E168" s="14"/>
      <c r="F168" s="14"/>
    </row>
    <row r="169" spans="3:6" ht="12">
      <c r="C169" s="14"/>
      <c r="D169" s="14"/>
      <c r="E169" s="14"/>
      <c r="F169" s="14"/>
    </row>
    <row r="170" spans="3:6" ht="12">
      <c r="C170" s="14"/>
      <c r="D170" s="14"/>
      <c r="E170" s="14"/>
      <c r="F170" s="14"/>
    </row>
    <row r="171" spans="3:6" ht="12">
      <c r="C171" s="14"/>
      <c r="D171" s="14"/>
      <c r="E171" s="14"/>
      <c r="F171" s="14"/>
    </row>
    <row r="172" spans="3:6" ht="12">
      <c r="C172" s="14"/>
      <c r="D172" s="14"/>
      <c r="E172" s="14"/>
      <c r="F172" s="14"/>
    </row>
    <row r="173" spans="3:6" ht="12">
      <c r="C173" s="14"/>
      <c r="D173" s="14"/>
      <c r="E173" s="14"/>
      <c r="F173" s="14"/>
    </row>
    <row r="174" spans="3:6" ht="12">
      <c r="C174" s="14"/>
      <c r="D174" s="14"/>
      <c r="E174" s="14"/>
      <c r="F174" s="14"/>
    </row>
    <row r="175" spans="3:6" ht="12">
      <c r="C175" s="14"/>
      <c r="D175" s="14"/>
      <c r="E175" s="14"/>
      <c r="F175" s="14"/>
    </row>
    <row r="176" spans="3:6" ht="12">
      <c r="C176" s="14"/>
      <c r="D176" s="14"/>
      <c r="E176" s="14"/>
      <c r="F176" s="14"/>
    </row>
    <row r="177" spans="3:6" ht="12">
      <c r="C177" s="14"/>
      <c r="D177" s="14"/>
      <c r="E177" s="14"/>
      <c r="F177" s="14"/>
    </row>
    <row r="178" spans="3:6" ht="12">
      <c r="C178" s="14"/>
      <c r="D178" s="14"/>
      <c r="E178" s="14"/>
      <c r="F178" s="14"/>
    </row>
    <row r="179" spans="3:6" ht="12">
      <c r="C179" s="14"/>
      <c r="D179" s="14"/>
      <c r="E179" s="14"/>
      <c r="F179" s="14"/>
    </row>
    <row r="180" spans="3:6" ht="12">
      <c r="C180" s="14"/>
      <c r="D180" s="14"/>
      <c r="E180" s="14"/>
      <c r="F180" s="14"/>
    </row>
    <row r="181" spans="3:6" ht="12">
      <c r="C181" s="14"/>
      <c r="D181" s="14"/>
      <c r="E181" s="14"/>
      <c r="F181" s="14"/>
    </row>
    <row r="182" spans="3:6" ht="12">
      <c r="C182" s="14"/>
      <c r="D182" s="14"/>
      <c r="E182" s="14"/>
      <c r="F182" s="14"/>
    </row>
  </sheetData>
  <sheetProtection/>
  <mergeCells count="44">
    <mergeCell ref="A1:E1"/>
    <mergeCell ref="I9:I10"/>
    <mergeCell ref="J9:J10"/>
    <mergeCell ref="K9:K10"/>
    <mergeCell ref="C10:C11"/>
    <mergeCell ref="G9:G10"/>
    <mergeCell ref="K7:K8"/>
    <mergeCell ref="H6:K6"/>
    <mergeCell ref="I7:J7"/>
    <mergeCell ref="M9:M10"/>
    <mergeCell ref="L6:L8"/>
    <mergeCell ref="M6:M8"/>
    <mergeCell ref="L9:L10"/>
    <mergeCell ref="H7:H8"/>
    <mergeCell ref="C6:C8"/>
    <mergeCell ref="B6:B8"/>
    <mergeCell ref="D10:D11"/>
    <mergeCell ref="E10:E11"/>
    <mergeCell ref="F10:F11"/>
    <mergeCell ref="H9:H10"/>
    <mergeCell ref="A2:E2"/>
    <mergeCell ref="A6:A8"/>
    <mergeCell ref="F6:F8"/>
    <mergeCell ref="G6:G8"/>
    <mergeCell ref="A3:E3"/>
    <mergeCell ref="A4:E4"/>
    <mergeCell ref="E15:E16"/>
    <mergeCell ref="D6:E7"/>
    <mergeCell ref="D12:D13"/>
    <mergeCell ref="C15:C16"/>
    <mergeCell ref="F15:F16"/>
    <mergeCell ref="C18:C19"/>
    <mergeCell ref="D18:D19"/>
    <mergeCell ref="E18:E19"/>
    <mergeCell ref="C12:C14"/>
    <mergeCell ref="D15:D16"/>
    <mergeCell ref="E20:E25"/>
    <mergeCell ref="F20:F25"/>
    <mergeCell ref="F18:F19"/>
    <mergeCell ref="A27:G27"/>
    <mergeCell ref="A9:A26"/>
    <mergeCell ref="B9:B26"/>
    <mergeCell ref="D20:D25"/>
    <mergeCell ref="C20:C25"/>
  </mergeCells>
  <printOptions/>
  <pageMargins left="0.7086614173228347" right="0.1968503937007874" top="0.4724409448818898" bottom="0.2362204724409449" header="0" footer="0.15748031496062992"/>
  <pageSetup horizontalDpi="600" verticalDpi="600" orientation="landscape" scale="58" r:id="rId1"/>
  <rowBreaks count="1" manualBreakCount="1">
    <brk id="19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BJ198"/>
  <sheetViews>
    <sheetView zoomScaleSheetLayoutView="70" zoomScalePageLayoutView="0" workbookViewId="0" topLeftCell="F4">
      <selection activeCell="J23" sqref="J23:J28"/>
    </sheetView>
  </sheetViews>
  <sheetFormatPr defaultColWidth="11.421875" defaultRowHeight="12.75"/>
  <cols>
    <col min="1" max="1" width="16.8515625" style="4" customWidth="1"/>
    <col min="2" max="2" width="15.421875" style="4" customWidth="1"/>
    <col min="3" max="3" width="21.8515625" style="4" customWidth="1"/>
    <col min="4" max="4" width="23.00390625" style="4" customWidth="1"/>
    <col min="5" max="5" width="23.421875" style="4" customWidth="1"/>
    <col min="6" max="6" width="14.140625" style="4" customWidth="1"/>
    <col min="7" max="7" width="47.28125" style="4" customWidth="1"/>
    <col min="8" max="8" width="17.00390625" style="5" customWidth="1"/>
    <col min="9" max="9" width="16.421875" style="4" customWidth="1"/>
    <col min="10" max="10" width="17.28125" style="4" customWidth="1"/>
    <col min="11" max="16384" width="11.421875" style="4" customWidth="1"/>
  </cols>
  <sheetData>
    <row r="1" spans="1:5" ht="15.75">
      <c r="A1" s="169" t="s">
        <v>53</v>
      </c>
      <c r="B1" s="170"/>
      <c r="C1" s="170"/>
      <c r="D1" s="170"/>
      <c r="E1" s="171"/>
    </row>
    <row r="2" spans="1:62" s="6" customFormat="1" ht="15.75">
      <c r="A2" s="176" t="s">
        <v>34</v>
      </c>
      <c r="B2" s="177"/>
      <c r="C2" s="177"/>
      <c r="D2" s="177"/>
      <c r="E2" s="178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6" customFormat="1" ht="16.5" thickBot="1">
      <c r="A3" s="179" t="s">
        <v>32</v>
      </c>
      <c r="B3" s="180"/>
      <c r="C3" s="180"/>
      <c r="D3" s="180"/>
      <c r="E3" s="181"/>
      <c r="F3" s="4"/>
      <c r="G3" s="4"/>
      <c r="H3" s="4">
        <v>2009</v>
      </c>
      <c r="I3" s="4"/>
      <c r="J3" s="4">
        <v>2010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3:62" s="6" customFormat="1" ht="12">
      <c r="C4" s="7"/>
      <c r="D4" s="7"/>
      <c r="E4" s="7"/>
      <c r="F4" s="7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s="9" customFormat="1" ht="12.75" customHeight="1">
      <c r="A5" s="172" t="s">
        <v>36</v>
      </c>
      <c r="B5" s="148" t="s">
        <v>35</v>
      </c>
      <c r="C5" s="148" t="s">
        <v>1</v>
      </c>
      <c r="D5" s="183" t="s">
        <v>37</v>
      </c>
      <c r="E5" s="184"/>
      <c r="F5" s="150" t="s">
        <v>51</v>
      </c>
      <c r="G5" s="152" t="s">
        <v>43</v>
      </c>
      <c r="H5" s="152" t="s">
        <v>44</v>
      </c>
      <c r="I5" s="15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9" customFormat="1" ht="12.75">
      <c r="A6" s="145"/>
      <c r="B6" s="148"/>
      <c r="C6" s="172"/>
      <c r="D6" s="185"/>
      <c r="E6" s="186"/>
      <c r="F6" s="150"/>
      <c r="G6" s="152"/>
      <c r="H6" s="146" t="s">
        <v>46</v>
      </c>
      <c r="I6" s="100" t="s">
        <v>47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9" customFormat="1" ht="15" thickBot="1">
      <c r="A7" s="145"/>
      <c r="B7" s="172"/>
      <c r="C7" s="172"/>
      <c r="D7" s="15" t="s">
        <v>52</v>
      </c>
      <c r="E7" s="15" t="s">
        <v>0</v>
      </c>
      <c r="F7" s="151"/>
      <c r="G7" s="153"/>
      <c r="H7" s="147"/>
      <c r="I7" s="10" t="s">
        <v>49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10" ht="65.25" customHeight="1">
      <c r="A8" s="143" t="s">
        <v>42</v>
      </c>
      <c r="B8" s="133" t="s">
        <v>41</v>
      </c>
      <c r="C8" s="27" t="s">
        <v>30</v>
      </c>
      <c r="D8" s="19" t="s">
        <v>19</v>
      </c>
      <c r="E8" s="19" t="s">
        <v>20</v>
      </c>
      <c r="F8" s="28">
        <v>17</v>
      </c>
      <c r="G8" s="96" t="s">
        <v>54</v>
      </c>
      <c r="H8" s="21">
        <v>463550602</v>
      </c>
      <c r="I8" s="101">
        <v>120000000</v>
      </c>
      <c r="J8" s="4">
        <v>336000000</v>
      </c>
    </row>
    <row r="9" spans="1:62" s="9" customFormat="1" ht="38.25">
      <c r="A9" s="144"/>
      <c r="B9" s="134"/>
      <c r="C9" s="138" t="s">
        <v>23</v>
      </c>
      <c r="D9" s="139" t="s">
        <v>2</v>
      </c>
      <c r="E9" s="139" t="s">
        <v>82</v>
      </c>
      <c r="F9" s="173">
        <v>350</v>
      </c>
      <c r="G9" s="97" t="s">
        <v>104</v>
      </c>
      <c r="H9" s="23">
        <v>315438640.34</v>
      </c>
      <c r="I9" s="24"/>
      <c r="J9" s="8">
        <v>370000000</v>
      </c>
      <c r="K9" s="8"/>
      <c r="L9" s="8" t="s">
        <v>105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s="9" customFormat="1" ht="25.5">
      <c r="A10" s="144"/>
      <c r="B10" s="134"/>
      <c r="C10" s="138"/>
      <c r="D10" s="139"/>
      <c r="E10" s="139"/>
      <c r="F10" s="173"/>
      <c r="G10" s="97" t="s">
        <v>61</v>
      </c>
      <c r="H10" s="23">
        <v>49995000</v>
      </c>
      <c r="I10" s="24"/>
      <c r="J10" s="8">
        <v>50000000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10" ht="38.25">
      <c r="A11" s="144"/>
      <c r="B11" s="134"/>
      <c r="C11" s="138"/>
      <c r="D11" s="139"/>
      <c r="E11" s="139"/>
      <c r="F11" s="173"/>
      <c r="G11" s="97" t="s">
        <v>62</v>
      </c>
      <c r="H11" s="23">
        <v>284454000</v>
      </c>
      <c r="I11" s="24"/>
      <c r="J11" s="4">
        <v>325000000</v>
      </c>
    </row>
    <row r="12" spans="1:9" ht="25.5">
      <c r="A12" s="144"/>
      <c r="B12" s="134"/>
      <c r="C12" s="138" t="s">
        <v>24</v>
      </c>
      <c r="D12" s="139" t="s">
        <v>3</v>
      </c>
      <c r="E12" s="2" t="s">
        <v>4</v>
      </c>
      <c r="F12" s="12">
        <v>1</v>
      </c>
      <c r="G12" s="97" t="s">
        <v>99</v>
      </c>
      <c r="H12" s="23">
        <v>50000000</v>
      </c>
      <c r="I12" s="24"/>
    </row>
    <row r="13" spans="1:10" ht="38.25">
      <c r="A13" s="144"/>
      <c r="B13" s="134"/>
      <c r="C13" s="138"/>
      <c r="D13" s="139"/>
      <c r="E13" s="2" t="s">
        <v>5</v>
      </c>
      <c r="F13" s="1">
        <v>3</v>
      </c>
      <c r="G13" s="97" t="s">
        <v>107</v>
      </c>
      <c r="H13" s="23">
        <v>50000000</v>
      </c>
      <c r="I13" s="24"/>
      <c r="J13" s="4">
        <v>49000000</v>
      </c>
    </row>
    <row r="14" spans="1:10" ht="51">
      <c r="A14" s="144"/>
      <c r="B14" s="134"/>
      <c r="C14" s="138"/>
      <c r="D14" s="2" t="s">
        <v>6</v>
      </c>
      <c r="E14" s="2" t="s">
        <v>7</v>
      </c>
      <c r="F14" s="12">
        <v>50</v>
      </c>
      <c r="G14" s="97" t="s">
        <v>106</v>
      </c>
      <c r="H14" s="23">
        <v>49977914</v>
      </c>
      <c r="I14" s="24"/>
      <c r="J14" s="4">
        <v>50000000</v>
      </c>
    </row>
    <row r="15" spans="1:11" ht="38.25">
      <c r="A15" s="144"/>
      <c r="B15" s="134"/>
      <c r="C15" s="174" t="s">
        <v>25</v>
      </c>
      <c r="D15" s="174" t="s">
        <v>8</v>
      </c>
      <c r="E15" s="174" t="s">
        <v>9</v>
      </c>
      <c r="F15" s="187">
        <v>5000</v>
      </c>
      <c r="G15" s="97" t="s">
        <v>73</v>
      </c>
      <c r="H15" s="23">
        <v>9997200</v>
      </c>
      <c r="I15" s="24"/>
      <c r="K15" s="4">
        <f>35+20+20+15+25+25+25+30+25+25+15+10+15+15+15+5+8+8</f>
        <v>336</v>
      </c>
    </row>
    <row r="16" spans="1:9" ht="51">
      <c r="A16" s="144"/>
      <c r="B16" s="134"/>
      <c r="C16" s="175"/>
      <c r="D16" s="175"/>
      <c r="E16" s="175"/>
      <c r="F16" s="188"/>
      <c r="G16" s="97" t="s">
        <v>78</v>
      </c>
      <c r="H16" s="23">
        <v>10000000</v>
      </c>
      <c r="I16" s="24"/>
    </row>
    <row r="17" spans="1:9" ht="51">
      <c r="A17" s="144"/>
      <c r="B17" s="134"/>
      <c r="C17" s="3" t="s">
        <v>26</v>
      </c>
      <c r="D17" s="2" t="s">
        <v>10</v>
      </c>
      <c r="E17" s="2" t="s">
        <v>11</v>
      </c>
      <c r="F17" s="12">
        <v>1900</v>
      </c>
      <c r="G17" s="97" t="s">
        <v>100</v>
      </c>
      <c r="H17" s="23">
        <v>30000000</v>
      </c>
      <c r="I17" s="24"/>
    </row>
    <row r="18" spans="1:9" ht="25.5">
      <c r="A18" s="144"/>
      <c r="B18" s="134"/>
      <c r="C18" s="137" t="s">
        <v>27</v>
      </c>
      <c r="D18" s="139" t="s">
        <v>12</v>
      </c>
      <c r="E18" s="139" t="s">
        <v>13</v>
      </c>
      <c r="F18" s="173">
        <v>3500</v>
      </c>
      <c r="G18" s="97" t="s">
        <v>65</v>
      </c>
      <c r="H18" s="23"/>
      <c r="I18" s="102">
        <v>120000000</v>
      </c>
    </row>
    <row r="19" spans="1:9" ht="25.5">
      <c r="A19" s="144"/>
      <c r="B19" s="134"/>
      <c r="C19" s="137"/>
      <c r="D19" s="139"/>
      <c r="E19" s="139"/>
      <c r="F19" s="173"/>
      <c r="G19" s="97" t="s">
        <v>59</v>
      </c>
      <c r="H19" s="23"/>
      <c r="I19" s="102"/>
    </row>
    <row r="20" spans="1:9" ht="25.5">
      <c r="A20" s="144"/>
      <c r="B20" s="134"/>
      <c r="C20" s="137"/>
      <c r="D20" s="139"/>
      <c r="E20" s="139"/>
      <c r="F20" s="173"/>
      <c r="G20" s="97" t="s">
        <v>66</v>
      </c>
      <c r="H20" s="23">
        <v>99999300</v>
      </c>
      <c r="I20" s="24"/>
    </row>
    <row r="21" spans="1:9" ht="25.5">
      <c r="A21" s="144"/>
      <c r="B21" s="134"/>
      <c r="C21" s="137" t="s">
        <v>28</v>
      </c>
      <c r="D21" s="139" t="s">
        <v>14</v>
      </c>
      <c r="E21" s="2" t="s">
        <v>15</v>
      </c>
      <c r="F21" s="12">
        <v>1</v>
      </c>
      <c r="G21" s="97" t="s">
        <v>67</v>
      </c>
      <c r="H21" s="23">
        <v>0</v>
      </c>
      <c r="I21" s="24"/>
    </row>
    <row r="22" spans="1:9" ht="38.25">
      <c r="A22" s="144"/>
      <c r="B22" s="134"/>
      <c r="C22" s="137"/>
      <c r="D22" s="139"/>
      <c r="E22" s="2" t="s">
        <v>16</v>
      </c>
      <c r="F22" s="12">
        <v>1</v>
      </c>
      <c r="G22" s="97" t="s">
        <v>68</v>
      </c>
      <c r="H22" s="23">
        <v>0</v>
      </c>
      <c r="I22" s="24"/>
    </row>
    <row r="23" spans="1:10" ht="51">
      <c r="A23" s="144"/>
      <c r="B23" s="134"/>
      <c r="C23" s="137" t="s">
        <v>29</v>
      </c>
      <c r="D23" s="139" t="s">
        <v>33</v>
      </c>
      <c r="E23" s="2" t="s">
        <v>17</v>
      </c>
      <c r="F23" s="1">
        <v>1</v>
      </c>
      <c r="G23" s="97" t="s">
        <v>55</v>
      </c>
      <c r="H23" s="23">
        <v>96708757</v>
      </c>
      <c r="I23" s="24"/>
      <c r="J23" s="4">
        <v>123120000</v>
      </c>
    </row>
    <row r="24" spans="1:10" ht="38.25" customHeight="1">
      <c r="A24" s="144"/>
      <c r="B24" s="134"/>
      <c r="C24" s="137"/>
      <c r="D24" s="139"/>
      <c r="E24" s="191" t="s">
        <v>18</v>
      </c>
      <c r="F24" s="195">
        <v>5</v>
      </c>
      <c r="G24" s="97" t="s">
        <v>56</v>
      </c>
      <c r="H24" s="23">
        <v>96708757</v>
      </c>
      <c r="I24" s="24"/>
      <c r="J24" s="4">
        <v>123120000</v>
      </c>
    </row>
    <row r="25" spans="1:10" ht="38.25">
      <c r="A25" s="144"/>
      <c r="B25" s="134"/>
      <c r="C25" s="137"/>
      <c r="D25" s="139"/>
      <c r="E25" s="192"/>
      <c r="F25" s="195"/>
      <c r="G25" s="97" t="s">
        <v>74</v>
      </c>
      <c r="H25" s="23">
        <v>96708757</v>
      </c>
      <c r="I25" s="24"/>
      <c r="J25" s="4">
        <v>123120000</v>
      </c>
    </row>
    <row r="26" spans="1:10" ht="38.25">
      <c r="A26" s="144"/>
      <c r="B26" s="134"/>
      <c r="C26" s="137"/>
      <c r="D26" s="139"/>
      <c r="E26" s="192"/>
      <c r="F26" s="195"/>
      <c r="G26" s="97" t="s">
        <v>75</v>
      </c>
      <c r="H26" s="23">
        <v>96708757</v>
      </c>
      <c r="I26" s="24"/>
      <c r="J26" s="4">
        <v>123120000</v>
      </c>
    </row>
    <row r="27" spans="1:10" ht="25.5">
      <c r="A27" s="144"/>
      <c r="B27" s="134"/>
      <c r="C27" s="137"/>
      <c r="D27" s="139"/>
      <c r="E27" s="192"/>
      <c r="F27" s="195"/>
      <c r="G27" s="97" t="s">
        <v>57</v>
      </c>
      <c r="H27" s="23">
        <v>96708757</v>
      </c>
      <c r="I27" s="24"/>
      <c r="J27" s="4">
        <v>123120000</v>
      </c>
    </row>
    <row r="28" spans="1:10" ht="38.25">
      <c r="A28" s="144"/>
      <c r="B28" s="134"/>
      <c r="C28" s="137"/>
      <c r="D28" s="139"/>
      <c r="E28" s="192"/>
      <c r="F28" s="195"/>
      <c r="G28" s="97" t="s">
        <v>76</v>
      </c>
      <c r="H28" s="23">
        <v>96708757</v>
      </c>
      <c r="I28" s="24"/>
      <c r="J28" s="4">
        <v>123120000</v>
      </c>
    </row>
    <row r="29" spans="1:10" ht="63.75" customHeight="1">
      <c r="A29" s="131"/>
      <c r="B29" s="135"/>
      <c r="C29" s="40"/>
      <c r="D29" s="41"/>
      <c r="E29" s="193"/>
      <c r="F29" s="42"/>
      <c r="G29" s="98" t="s">
        <v>80</v>
      </c>
      <c r="H29" s="23"/>
      <c r="I29" s="33"/>
      <c r="J29" s="4">
        <v>40000000</v>
      </c>
    </row>
    <row r="30" spans="1:9" ht="77.25" thickBot="1">
      <c r="A30" s="132"/>
      <c r="B30" s="136"/>
      <c r="C30" s="16" t="s">
        <v>31</v>
      </c>
      <c r="D30" s="17" t="s">
        <v>21</v>
      </c>
      <c r="E30" s="17" t="s">
        <v>22</v>
      </c>
      <c r="F30" s="18">
        <v>580</v>
      </c>
      <c r="G30" s="99" t="s">
        <v>103</v>
      </c>
      <c r="H30" s="47">
        <v>5000000</v>
      </c>
      <c r="I30" s="30"/>
    </row>
    <row r="31" spans="1:9" ht="15.75" thickBot="1">
      <c r="A31" s="103"/>
      <c r="B31" s="104"/>
      <c r="C31" s="105"/>
      <c r="D31" s="106"/>
      <c r="E31" s="106"/>
      <c r="F31" s="107"/>
      <c r="G31" s="108" t="s">
        <v>101</v>
      </c>
      <c r="H31" s="47"/>
      <c r="I31" s="48"/>
    </row>
    <row r="32" spans="1:9" ht="15.75" thickBot="1">
      <c r="A32" s="103"/>
      <c r="B32" s="104"/>
      <c r="C32" s="105"/>
      <c r="D32" s="106"/>
      <c r="E32" s="106"/>
      <c r="F32" s="107"/>
      <c r="G32" s="108" t="s">
        <v>102</v>
      </c>
      <c r="H32" s="47"/>
      <c r="I32" s="48"/>
    </row>
    <row r="33" spans="1:10" s="20" customFormat="1" ht="16.5" thickBot="1">
      <c r="A33" s="140" t="s">
        <v>69</v>
      </c>
      <c r="B33" s="141"/>
      <c r="C33" s="141"/>
      <c r="D33" s="141"/>
      <c r="E33" s="141"/>
      <c r="F33" s="141"/>
      <c r="G33" s="142"/>
      <c r="H33" s="31">
        <f>SUM(H8:H30)</f>
        <v>1998665198.34</v>
      </c>
      <c r="I33" s="31">
        <f>SUM(I8:I30)</f>
        <v>240000000</v>
      </c>
      <c r="J33" s="31">
        <f>SUM(J8:J30)</f>
        <v>1958720000</v>
      </c>
    </row>
    <row r="34" spans="3:6" ht="12.75" thickBot="1">
      <c r="C34" s="14"/>
      <c r="D34" s="14"/>
      <c r="E34" s="14"/>
      <c r="F34" s="14"/>
    </row>
    <row r="35" spans="1:6" ht="15.75">
      <c r="A35" s="169" t="s">
        <v>38</v>
      </c>
      <c r="B35" s="170"/>
      <c r="C35" s="170"/>
      <c r="D35" s="170"/>
      <c r="E35" s="14"/>
      <c r="F35" s="14"/>
    </row>
    <row r="36" spans="1:9" ht="15.75">
      <c r="A36" s="176" t="s">
        <v>40</v>
      </c>
      <c r="B36" s="177"/>
      <c r="C36" s="177"/>
      <c r="D36" s="177"/>
      <c r="E36" s="182"/>
      <c r="F36" s="182"/>
      <c r="G36" s="182"/>
      <c r="H36" s="182"/>
      <c r="I36" s="14"/>
    </row>
    <row r="37" spans="1:9" ht="15.75" thickBot="1">
      <c r="A37" s="189" t="s">
        <v>39</v>
      </c>
      <c r="B37" s="190"/>
      <c r="C37" s="190"/>
      <c r="D37" s="190"/>
      <c r="E37" s="182"/>
      <c r="F37" s="182"/>
      <c r="G37" s="182"/>
      <c r="H37" s="182"/>
      <c r="I37" s="14"/>
    </row>
    <row r="38" spans="4:6" ht="1.5" customHeight="1">
      <c r="D38" s="14"/>
      <c r="E38" s="14"/>
      <c r="F38" s="14"/>
    </row>
    <row r="39" spans="3:6" ht="12" hidden="1">
      <c r="C39" s="14"/>
      <c r="D39" s="14"/>
      <c r="E39" s="14"/>
      <c r="F39" s="14"/>
    </row>
    <row r="40" spans="3:6" ht="12.75" thickBot="1">
      <c r="C40" s="14"/>
      <c r="D40" s="14"/>
      <c r="E40" s="14"/>
      <c r="F40" s="14"/>
    </row>
    <row r="41" spans="3:6" ht="15">
      <c r="C41" s="14"/>
      <c r="D41" s="14"/>
      <c r="E41" s="21">
        <v>944553266</v>
      </c>
      <c r="F41" s="14"/>
    </row>
    <row r="42" spans="1:6" ht="12">
      <c r="A42" s="4">
        <v>944</v>
      </c>
      <c r="C42" s="14"/>
      <c r="D42" s="14"/>
      <c r="E42" s="14"/>
      <c r="F42" s="14"/>
    </row>
    <row r="43" spans="3:6" ht="12">
      <c r="C43" s="14"/>
      <c r="D43" s="14"/>
      <c r="E43" s="14"/>
      <c r="F43" s="14"/>
    </row>
    <row r="44" spans="3:6" ht="12">
      <c r="C44" s="14"/>
      <c r="D44" s="14"/>
      <c r="E44" s="14"/>
      <c r="F44" s="14"/>
    </row>
    <row r="45" spans="3:8" ht="12">
      <c r="C45" s="14"/>
      <c r="D45" s="14"/>
      <c r="E45" s="14"/>
      <c r="F45" s="14"/>
      <c r="H45" s="5">
        <f>SUM(H41:H43)</f>
        <v>0</v>
      </c>
    </row>
    <row r="46" spans="3:8" ht="12">
      <c r="C46" s="14"/>
      <c r="D46" s="14"/>
      <c r="E46" s="14"/>
      <c r="F46" s="14"/>
      <c r="H46" s="5">
        <f>+H45-78</f>
        <v>-78</v>
      </c>
    </row>
    <row r="47" spans="3:6" ht="12">
      <c r="C47" s="14"/>
      <c r="D47" s="14"/>
      <c r="E47" s="14"/>
      <c r="F47" s="14"/>
    </row>
    <row r="48" spans="3:6" ht="12">
      <c r="C48" s="14"/>
      <c r="D48" s="14"/>
      <c r="E48" s="14"/>
      <c r="F48" s="14"/>
    </row>
    <row r="49" spans="3:6" ht="12">
      <c r="C49" s="14"/>
      <c r="D49" s="14"/>
      <c r="E49" s="14"/>
      <c r="F49" s="14"/>
    </row>
    <row r="50" spans="3:6" ht="12">
      <c r="C50" s="14"/>
      <c r="D50" s="14"/>
      <c r="E50" s="14"/>
      <c r="F50" s="14"/>
    </row>
    <row r="51" spans="3:6" ht="12">
      <c r="C51" s="14"/>
      <c r="D51" s="14"/>
      <c r="E51" s="14"/>
      <c r="F51" s="14"/>
    </row>
    <row r="52" spans="3:6" ht="12">
      <c r="C52" s="14"/>
      <c r="D52" s="14"/>
      <c r="E52" s="14"/>
      <c r="F52" s="14"/>
    </row>
    <row r="53" spans="3:6" ht="12">
      <c r="C53" s="14"/>
      <c r="D53" s="14"/>
      <c r="E53" s="14"/>
      <c r="F53" s="14"/>
    </row>
    <row r="54" spans="3:6" ht="12">
      <c r="C54" s="14"/>
      <c r="D54" s="14"/>
      <c r="E54" s="14"/>
      <c r="F54" s="14"/>
    </row>
    <row r="55" spans="3:6" ht="12">
      <c r="C55" s="14"/>
      <c r="D55" s="14"/>
      <c r="E55" s="14"/>
      <c r="F55" s="14"/>
    </row>
    <row r="56" spans="3:6" ht="12">
      <c r="C56" s="14"/>
      <c r="D56" s="14"/>
      <c r="E56" s="14"/>
      <c r="F56" s="14"/>
    </row>
    <row r="57" spans="3:6" ht="12">
      <c r="C57" s="14"/>
      <c r="D57" s="14"/>
      <c r="E57" s="14"/>
      <c r="F57" s="14"/>
    </row>
    <row r="58" spans="3:6" ht="12">
      <c r="C58" s="14"/>
      <c r="D58" s="14"/>
      <c r="E58" s="14"/>
      <c r="F58" s="14"/>
    </row>
    <row r="59" spans="3:6" ht="12">
      <c r="C59" s="14"/>
      <c r="D59" s="14"/>
      <c r="E59" s="14"/>
      <c r="F59" s="14"/>
    </row>
    <row r="60" spans="3:6" ht="12">
      <c r="C60" s="14"/>
      <c r="D60" s="14"/>
      <c r="E60" s="14"/>
      <c r="F60" s="14"/>
    </row>
    <row r="61" spans="3:6" ht="12">
      <c r="C61" s="14"/>
      <c r="D61" s="14"/>
      <c r="E61" s="14"/>
      <c r="F61" s="14"/>
    </row>
    <row r="62" spans="3:6" ht="12">
      <c r="C62" s="14"/>
      <c r="D62" s="14"/>
      <c r="E62" s="14"/>
      <c r="F62" s="14"/>
    </row>
    <row r="63" spans="3:6" ht="12">
      <c r="C63" s="14"/>
      <c r="D63" s="14"/>
      <c r="E63" s="14"/>
      <c r="F63" s="14"/>
    </row>
    <row r="64" spans="3:6" ht="12">
      <c r="C64" s="14"/>
      <c r="D64" s="14"/>
      <c r="E64" s="14"/>
      <c r="F64" s="14"/>
    </row>
    <row r="65" spans="3:6" ht="12">
      <c r="C65" s="14"/>
      <c r="D65" s="14"/>
      <c r="E65" s="14"/>
      <c r="F65" s="14"/>
    </row>
    <row r="66" spans="3:6" ht="12">
      <c r="C66" s="14"/>
      <c r="D66" s="14"/>
      <c r="E66" s="14"/>
      <c r="F66" s="14"/>
    </row>
    <row r="67" spans="3:6" ht="12">
      <c r="C67" s="14"/>
      <c r="D67" s="14"/>
      <c r="E67" s="14"/>
      <c r="F67" s="14"/>
    </row>
    <row r="68" spans="3:6" ht="12">
      <c r="C68" s="14"/>
      <c r="D68" s="14"/>
      <c r="E68" s="14"/>
      <c r="F68" s="14"/>
    </row>
    <row r="69" spans="3:6" ht="12">
      <c r="C69" s="14"/>
      <c r="D69" s="14"/>
      <c r="E69" s="14"/>
      <c r="F69" s="14"/>
    </row>
    <row r="70" spans="3:6" ht="12">
      <c r="C70" s="14"/>
      <c r="D70" s="14"/>
      <c r="E70" s="14"/>
      <c r="F70" s="14"/>
    </row>
    <row r="71" spans="3:6" ht="12">
      <c r="C71" s="14"/>
      <c r="D71" s="14"/>
      <c r="E71" s="14"/>
      <c r="F71" s="14"/>
    </row>
    <row r="72" spans="3:6" ht="12">
      <c r="C72" s="14"/>
      <c r="D72" s="14"/>
      <c r="E72" s="14"/>
      <c r="F72" s="14"/>
    </row>
    <row r="73" spans="3:6" ht="12">
      <c r="C73" s="14"/>
      <c r="D73" s="14"/>
      <c r="E73" s="14"/>
      <c r="F73" s="14"/>
    </row>
    <row r="74" spans="3:6" ht="12">
      <c r="C74" s="14"/>
      <c r="D74" s="14"/>
      <c r="E74" s="14"/>
      <c r="F74" s="14"/>
    </row>
    <row r="75" spans="3:6" ht="12">
      <c r="C75" s="14"/>
      <c r="D75" s="14"/>
      <c r="E75" s="14"/>
      <c r="F75" s="14"/>
    </row>
    <row r="76" spans="3:6" ht="12">
      <c r="C76" s="14"/>
      <c r="D76" s="14"/>
      <c r="E76" s="14"/>
      <c r="F76" s="14"/>
    </row>
    <row r="77" spans="3:6" ht="12">
      <c r="C77" s="14"/>
      <c r="D77" s="14"/>
      <c r="E77" s="14"/>
      <c r="F77" s="14"/>
    </row>
    <row r="78" spans="3:6" ht="12">
      <c r="C78" s="14"/>
      <c r="D78" s="14"/>
      <c r="E78" s="14"/>
      <c r="F78" s="14"/>
    </row>
    <row r="79" spans="3:6" ht="12">
      <c r="C79" s="14"/>
      <c r="D79" s="14"/>
      <c r="E79" s="14"/>
      <c r="F79" s="14"/>
    </row>
    <row r="80" spans="3:6" ht="12">
      <c r="C80" s="14"/>
      <c r="D80" s="14"/>
      <c r="E80" s="14"/>
      <c r="F80" s="14"/>
    </row>
    <row r="81" spans="3:6" ht="12">
      <c r="C81" s="14"/>
      <c r="D81" s="14"/>
      <c r="E81" s="14"/>
      <c r="F81" s="14"/>
    </row>
    <row r="82" spans="3:6" ht="12">
      <c r="C82" s="14"/>
      <c r="D82" s="14"/>
      <c r="E82" s="14"/>
      <c r="F82" s="14"/>
    </row>
    <row r="83" spans="3:6" ht="12">
      <c r="C83" s="14"/>
      <c r="D83" s="14"/>
      <c r="E83" s="14"/>
      <c r="F83" s="14"/>
    </row>
    <row r="84" spans="3:6" ht="12">
      <c r="C84" s="14"/>
      <c r="D84" s="14"/>
      <c r="E84" s="14"/>
      <c r="F84" s="14"/>
    </row>
    <row r="85" spans="3:6" ht="12">
      <c r="C85" s="14"/>
      <c r="D85" s="14"/>
      <c r="E85" s="14"/>
      <c r="F85" s="14"/>
    </row>
    <row r="86" spans="3:6" ht="12">
      <c r="C86" s="14"/>
      <c r="D86" s="14"/>
      <c r="E86" s="14"/>
      <c r="F86" s="14"/>
    </row>
    <row r="87" spans="3:6" ht="12">
      <c r="C87" s="14"/>
      <c r="D87" s="14"/>
      <c r="E87" s="14"/>
      <c r="F87" s="14"/>
    </row>
    <row r="88" spans="3:6" ht="12">
      <c r="C88" s="14"/>
      <c r="D88" s="14"/>
      <c r="E88" s="14"/>
      <c r="F88" s="14"/>
    </row>
    <row r="89" spans="3:6" ht="12">
      <c r="C89" s="14"/>
      <c r="D89" s="14"/>
      <c r="E89" s="14"/>
      <c r="F89" s="14"/>
    </row>
    <row r="90" spans="3:6" ht="12">
      <c r="C90" s="14"/>
      <c r="D90" s="14"/>
      <c r="E90" s="14"/>
      <c r="F90" s="14"/>
    </row>
    <row r="91" spans="3:6" ht="12">
      <c r="C91" s="14"/>
      <c r="D91" s="14"/>
      <c r="E91" s="14"/>
      <c r="F91" s="14"/>
    </row>
    <row r="92" spans="3:6" ht="12">
      <c r="C92" s="14"/>
      <c r="D92" s="14"/>
      <c r="E92" s="14"/>
      <c r="F92" s="14"/>
    </row>
    <row r="93" spans="3:6" ht="12">
      <c r="C93" s="14"/>
      <c r="D93" s="14"/>
      <c r="E93" s="14"/>
      <c r="F93" s="14"/>
    </row>
    <row r="94" spans="3:6" ht="12">
      <c r="C94" s="14"/>
      <c r="D94" s="14"/>
      <c r="E94" s="14"/>
      <c r="F94" s="14"/>
    </row>
    <row r="95" spans="3:6" ht="12">
      <c r="C95" s="14"/>
      <c r="D95" s="14"/>
      <c r="E95" s="14"/>
      <c r="F95" s="14"/>
    </row>
    <row r="96" spans="3:6" ht="12">
      <c r="C96" s="14"/>
      <c r="D96" s="14"/>
      <c r="E96" s="14"/>
      <c r="F96" s="14"/>
    </row>
    <row r="97" spans="3:6" ht="12">
      <c r="C97" s="14"/>
      <c r="D97" s="14"/>
      <c r="E97" s="14"/>
      <c r="F97" s="14"/>
    </row>
    <row r="98" spans="3:6" ht="12">
      <c r="C98" s="14"/>
      <c r="D98" s="14"/>
      <c r="E98" s="14"/>
      <c r="F98" s="14"/>
    </row>
    <row r="99" spans="3:6" ht="12">
      <c r="C99" s="14"/>
      <c r="D99" s="14"/>
      <c r="E99" s="14"/>
      <c r="F99" s="14"/>
    </row>
    <row r="100" spans="3:6" ht="12">
      <c r="C100" s="14"/>
      <c r="D100" s="14"/>
      <c r="E100" s="14"/>
      <c r="F100" s="14"/>
    </row>
    <row r="101" spans="3:6" ht="12">
      <c r="C101" s="14"/>
      <c r="D101" s="14"/>
      <c r="E101" s="14"/>
      <c r="F101" s="14"/>
    </row>
    <row r="102" spans="3:6" ht="12">
      <c r="C102" s="14"/>
      <c r="D102" s="14"/>
      <c r="E102" s="14"/>
      <c r="F102" s="14"/>
    </row>
    <row r="103" spans="3:6" ht="12">
      <c r="C103" s="14"/>
      <c r="D103" s="14"/>
      <c r="E103" s="14"/>
      <c r="F103" s="14"/>
    </row>
    <row r="104" spans="3:6" ht="12">
      <c r="C104" s="14"/>
      <c r="D104" s="14"/>
      <c r="E104" s="14"/>
      <c r="F104" s="14"/>
    </row>
    <row r="105" spans="3:6" ht="12">
      <c r="C105" s="14"/>
      <c r="D105" s="14"/>
      <c r="E105" s="14"/>
      <c r="F105" s="14"/>
    </row>
    <row r="106" spans="3:6" ht="12">
      <c r="C106" s="14"/>
      <c r="D106" s="14"/>
      <c r="E106" s="14"/>
      <c r="F106" s="14"/>
    </row>
    <row r="107" spans="3:6" ht="12">
      <c r="C107" s="14"/>
      <c r="D107" s="14"/>
      <c r="E107" s="14"/>
      <c r="F107" s="14"/>
    </row>
    <row r="108" spans="3:6" ht="12">
      <c r="C108" s="14"/>
      <c r="D108" s="14"/>
      <c r="E108" s="14"/>
      <c r="F108" s="14"/>
    </row>
    <row r="109" spans="3:6" ht="12">
      <c r="C109" s="14"/>
      <c r="D109" s="14"/>
      <c r="E109" s="14"/>
      <c r="F109" s="14"/>
    </row>
    <row r="110" spans="3:6" ht="12">
      <c r="C110" s="14"/>
      <c r="D110" s="14"/>
      <c r="E110" s="14"/>
      <c r="F110" s="14"/>
    </row>
    <row r="111" spans="3:6" ht="12">
      <c r="C111" s="14"/>
      <c r="D111" s="14"/>
      <c r="E111" s="14"/>
      <c r="F111" s="14"/>
    </row>
    <row r="112" spans="3:6" ht="12">
      <c r="C112" s="14"/>
      <c r="D112" s="14"/>
      <c r="E112" s="14"/>
      <c r="F112" s="14"/>
    </row>
    <row r="113" spans="3:6" ht="12">
      <c r="C113" s="14"/>
      <c r="D113" s="14"/>
      <c r="E113" s="14"/>
      <c r="F113" s="14"/>
    </row>
    <row r="114" spans="3:6" ht="12">
      <c r="C114" s="14"/>
      <c r="D114" s="14"/>
      <c r="E114" s="14"/>
      <c r="F114" s="14"/>
    </row>
    <row r="115" spans="3:6" ht="12">
      <c r="C115" s="14"/>
      <c r="D115" s="14"/>
      <c r="E115" s="14"/>
      <c r="F115" s="14"/>
    </row>
    <row r="116" spans="3:6" ht="12">
      <c r="C116" s="14"/>
      <c r="D116" s="14"/>
      <c r="E116" s="14"/>
      <c r="F116" s="14"/>
    </row>
    <row r="117" spans="3:6" ht="12">
      <c r="C117" s="14"/>
      <c r="D117" s="14"/>
      <c r="E117" s="14"/>
      <c r="F117" s="14"/>
    </row>
    <row r="118" spans="3:6" ht="12">
      <c r="C118" s="14"/>
      <c r="D118" s="14"/>
      <c r="E118" s="14"/>
      <c r="F118" s="14"/>
    </row>
    <row r="119" spans="3:6" ht="12">
      <c r="C119" s="14"/>
      <c r="D119" s="14"/>
      <c r="E119" s="14"/>
      <c r="F119" s="14"/>
    </row>
    <row r="120" spans="3:6" ht="12">
      <c r="C120" s="14"/>
      <c r="D120" s="14"/>
      <c r="E120" s="14"/>
      <c r="F120" s="14"/>
    </row>
    <row r="121" spans="3:6" ht="12">
      <c r="C121" s="14"/>
      <c r="D121" s="14"/>
      <c r="E121" s="14"/>
      <c r="F121" s="14"/>
    </row>
    <row r="122" spans="3:6" ht="12">
      <c r="C122" s="14"/>
      <c r="D122" s="14"/>
      <c r="E122" s="14"/>
      <c r="F122" s="14"/>
    </row>
    <row r="123" spans="3:6" ht="12">
      <c r="C123" s="14"/>
      <c r="D123" s="14"/>
      <c r="E123" s="14"/>
      <c r="F123" s="14"/>
    </row>
    <row r="124" spans="3:6" ht="12">
      <c r="C124" s="14"/>
      <c r="D124" s="14"/>
      <c r="E124" s="14"/>
      <c r="F124" s="14"/>
    </row>
    <row r="125" spans="3:6" ht="12">
      <c r="C125" s="14"/>
      <c r="D125" s="14"/>
      <c r="E125" s="14"/>
      <c r="F125" s="14"/>
    </row>
    <row r="126" spans="3:6" ht="12">
      <c r="C126" s="14"/>
      <c r="D126" s="14"/>
      <c r="E126" s="14"/>
      <c r="F126" s="14"/>
    </row>
    <row r="127" spans="3:6" ht="12">
      <c r="C127" s="14"/>
      <c r="D127" s="14"/>
      <c r="E127" s="14"/>
      <c r="F127" s="14"/>
    </row>
    <row r="128" spans="3:6" ht="12">
      <c r="C128" s="14"/>
      <c r="D128" s="14"/>
      <c r="E128" s="14"/>
      <c r="F128" s="14"/>
    </row>
    <row r="129" spans="3:6" ht="12">
      <c r="C129" s="14"/>
      <c r="D129" s="14"/>
      <c r="E129" s="14"/>
      <c r="F129" s="14"/>
    </row>
    <row r="130" spans="3:6" ht="12">
      <c r="C130" s="14"/>
      <c r="D130" s="14"/>
      <c r="E130" s="14"/>
      <c r="F130" s="14"/>
    </row>
    <row r="131" spans="3:6" ht="12">
      <c r="C131" s="14"/>
      <c r="D131" s="14"/>
      <c r="E131" s="14"/>
      <c r="F131" s="14"/>
    </row>
    <row r="132" spans="3:6" ht="12">
      <c r="C132" s="14"/>
      <c r="D132" s="14"/>
      <c r="E132" s="14"/>
      <c r="F132" s="14"/>
    </row>
    <row r="133" spans="3:6" ht="12">
      <c r="C133" s="14"/>
      <c r="D133" s="14"/>
      <c r="E133" s="14"/>
      <c r="F133" s="14"/>
    </row>
    <row r="134" spans="3:6" ht="12">
      <c r="C134" s="14"/>
      <c r="D134" s="14"/>
      <c r="E134" s="14"/>
      <c r="F134" s="14"/>
    </row>
    <row r="135" spans="3:6" ht="12">
      <c r="C135" s="14"/>
      <c r="D135" s="14"/>
      <c r="E135" s="14"/>
      <c r="F135" s="14"/>
    </row>
    <row r="136" spans="3:6" ht="12">
      <c r="C136" s="14"/>
      <c r="D136" s="14"/>
      <c r="E136" s="14"/>
      <c r="F136" s="14"/>
    </row>
    <row r="137" spans="3:6" ht="12">
      <c r="C137" s="14"/>
      <c r="D137" s="14"/>
      <c r="E137" s="14"/>
      <c r="F137" s="14"/>
    </row>
    <row r="138" spans="3:6" ht="12">
      <c r="C138" s="14"/>
      <c r="D138" s="14"/>
      <c r="E138" s="14"/>
      <c r="F138" s="14"/>
    </row>
    <row r="139" spans="3:6" ht="12">
      <c r="C139" s="14"/>
      <c r="D139" s="14"/>
      <c r="E139" s="14"/>
      <c r="F139" s="14"/>
    </row>
    <row r="140" spans="3:6" ht="12">
      <c r="C140" s="14"/>
      <c r="D140" s="14"/>
      <c r="E140" s="14"/>
      <c r="F140" s="14"/>
    </row>
    <row r="141" spans="3:6" ht="12">
      <c r="C141" s="14"/>
      <c r="D141" s="14"/>
      <c r="E141" s="14"/>
      <c r="F141" s="14"/>
    </row>
    <row r="142" spans="3:6" ht="12">
      <c r="C142" s="14"/>
      <c r="D142" s="14"/>
      <c r="E142" s="14"/>
      <c r="F142" s="14"/>
    </row>
    <row r="143" spans="3:6" ht="12">
      <c r="C143" s="14"/>
      <c r="D143" s="14"/>
      <c r="E143" s="14"/>
      <c r="F143" s="14"/>
    </row>
    <row r="144" spans="3:6" ht="12">
      <c r="C144" s="14"/>
      <c r="D144" s="14"/>
      <c r="E144" s="14"/>
      <c r="F144" s="14"/>
    </row>
    <row r="145" spans="3:6" ht="12">
      <c r="C145" s="14"/>
      <c r="D145" s="14"/>
      <c r="E145" s="14"/>
      <c r="F145" s="14"/>
    </row>
    <row r="146" spans="3:6" ht="12">
      <c r="C146" s="14"/>
      <c r="D146" s="14"/>
      <c r="E146" s="14"/>
      <c r="F146" s="14"/>
    </row>
    <row r="147" spans="3:6" ht="12">
      <c r="C147" s="14"/>
      <c r="D147" s="14"/>
      <c r="E147" s="14"/>
      <c r="F147" s="14"/>
    </row>
    <row r="148" spans="3:6" ht="12">
      <c r="C148" s="14"/>
      <c r="D148" s="14"/>
      <c r="E148" s="14"/>
      <c r="F148" s="14"/>
    </row>
    <row r="149" spans="3:6" ht="12">
      <c r="C149" s="14"/>
      <c r="D149" s="14"/>
      <c r="E149" s="14"/>
      <c r="F149" s="14"/>
    </row>
    <row r="150" spans="3:6" ht="12">
      <c r="C150" s="14"/>
      <c r="D150" s="14"/>
      <c r="E150" s="14"/>
      <c r="F150" s="14"/>
    </row>
    <row r="151" spans="3:6" ht="12">
      <c r="C151" s="14"/>
      <c r="D151" s="14"/>
      <c r="E151" s="14"/>
      <c r="F151" s="14"/>
    </row>
    <row r="152" spans="3:6" ht="12">
      <c r="C152" s="14"/>
      <c r="D152" s="14"/>
      <c r="E152" s="14"/>
      <c r="F152" s="14"/>
    </row>
    <row r="153" spans="3:6" ht="12">
      <c r="C153" s="14"/>
      <c r="D153" s="14"/>
      <c r="E153" s="14"/>
      <c r="F153" s="14"/>
    </row>
    <row r="154" spans="3:6" ht="12">
      <c r="C154" s="14"/>
      <c r="D154" s="14"/>
      <c r="E154" s="14"/>
      <c r="F154" s="14"/>
    </row>
    <row r="155" spans="3:6" ht="12">
      <c r="C155" s="14"/>
      <c r="D155" s="14"/>
      <c r="E155" s="14"/>
      <c r="F155" s="14"/>
    </row>
    <row r="156" spans="3:6" ht="12">
      <c r="C156" s="14"/>
      <c r="D156" s="14"/>
      <c r="E156" s="14"/>
      <c r="F156" s="14"/>
    </row>
    <row r="157" spans="3:6" ht="12">
      <c r="C157" s="14"/>
      <c r="D157" s="14"/>
      <c r="E157" s="14"/>
      <c r="F157" s="14"/>
    </row>
    <row r="158" spans="3:6" ht="12">
      <c r="C158" s="14"/>
      <c r="D158" s="14"/>
      <c r="E158" s="14"/>
      <c r="F158" s="14"/>
    </row>
    <row r="159" spans="3:6" ht="12">
      <c r="C159" s="14"/>
      <c r="D159" s="14"/>
      <c r="E159" s="14"/>
      <c r="F159" s="14"/>
    </row>
    <row r="160" spans="3:6" ht="12">
      <c r="C160" s="14"/>
      <c r="D160" s="14"/>
      <c r="E160" s="14"/>
      <c r="F160" s="14"/>
    </row>
    <row r="161" spans="3:6" ht="12">
      <c r="C161" s="14"/>
      <c r="D161" s="14"/>
      <c r="E161" s="14"/>
      <c r="F161" s="14"/>
    </row>
    <row r="162" spans="3:6" ht="12">
      <c r="C162" s="14"/>
      <c r="D162" s="14"/>
      <c r="E162" s="14"/>
      <c r="F162" s="14"/>
    </row>
    <row r="163" spans="3:6" ht="12">
      <c r="C163" s="14"/>
      <c r="D163" s="14"/>
      <c r="E163" s="14"/>
      <c r="F163" s="14"/>
    </row>
    <row r="164" spans="3:6" ht="12">
      <c r="C164" s="14"/>
      <c r="D164" s="14"/>
      <c r="E164" s="14"/>
      <c r="F164" s="14"/>
    </row>
    <row r="165" spans="3:6" ht="12">
      <c r="C165" s="14"/>
      <c r="D165" s="14"/>
      <c r="E165" s="14"/>
      <c r="F165" s="14"/>
    </row>
    <row r="166" spans="3:6" ht="12">
      <c r="C166" s="14"/>
      <c r="D166" s="14"/>
      <c r="E166" s="14"/>
      <c r="F166" s="14"/>
    </row>
    <row r="167" spans="3:6" ht="12">
      <c r="C167" s="14"/>
      <c r="D167" s="14"/>
      <c r="E167" s="14"/>
      <c r="F167" s="14"/>
    </row>
    <row r="168" spans="3:6" ht="12">
      <c r="C168" s="14"/>
      <c r="D168" s="14"/>
      <c r="E168" s="14"/>
      <c r="F168" s="14"/>
    </row>
    <row r="169" spans="3:6" ht="12">
      <c r="C169" s="14"/>
      <c r="D169" s="14"/>
      <c r="E169" s="14"/>
      <c r="F169" s="14"/>
    </row>
    <row r="170" spans="3:6" ht="12">
      <c r="C170" s="14"/>
      <c r="D170" s="14"/>
      <c r="E170" s="14"/>
      <c r="F170" s="14"/>
    </row>
    <row r="171" spans="3:6" ht="12">
      <c r="C171" s="14"/>
      <c r="D171" s="14"/>
      <c r="E171" s="14"/>
      <c r="F171" s="14"/>
    </row>
    <row r="172" spans="3:6" ht="12">
      <c r="C172" s="14"/>
      <c r="D172" s="14"/>
      <c r="E172" s="14"/>
      <c r="F172" s="14"/>
    </row>
    <row r="173" spans="3:6" ht="12">
      <c r="C173" s="14"/>
      <c r="D173" s="14"/>
      <c r="E173" s="14"/>
      <c r="F173" s="14"/>
    </row>
    <row r="174" spans="3:6" ht="12">
      <c r="C174" s="14"/>
      <c r="D174" s="14"/>
      <c r="E174" s="14"/>
      <c r="F174" s="14"/>
    </row>
    <row r="175" spans="3:6" ht="12">
      <c r="C175" s="14"/>
      <c r="D175" s="14"/>
      <c r="E175" s="14"/>
      <c r="F175" s="14"/>
    </row>
    <row r="176" spans="3:6" ht="12">
      <c r="C176" s="14"/>
      <c r="D176" s="14"/>
      <c r="E176" s="14"/>
      <c r="F176" s="14"/>
    </row>
    <row r="177" spans="3:6" ht="12">
      <c r="C177" s="14"/>
      <c r="D177" s="14"/>
      <c r="E177" s="14"/>
      <c r="F177" s="14"/>
    </row>
    <row r="178" spans="3:6" ht="12">
      <c r="C178" s="14"/>
      <c r="D178" s="14"/>
      <c r="E178" s="14"/>
      <c r="F178" s="14"/>
    </row>
    <row r="179" spans="3:6" ht="12">
      <c r="C179" s="14"/>
      <c r="D179" s="14"/>
      <c r="E179" s="14"/>
      <c r="F179" s="14"/>
    </row>
    <row r="180" spans="3:6" ht="12">
      <c r="C180" s="14"/>
      <c r="D180" s="14"/>
      <c r="E180" s="14"/>
      <c r="F180" s="14"/>
    </row>
    <row r="181" spans="3:6" ht="12">
      <c r="C181" s="14"/>
      <c r="D181" s="14"/>
      <c r="E181" s="14"/>
      <c r="F181" s="14"/>
    </row>
    <row r="182" spans="3:6" ht="12">
      <c r="C182" s="14"/>
      <c r="D182" s="14"/>
      <c r="E182" s="14"/>
      <c r="F182" s="14"/>
    </row>
    <row r="183" spans="3:6" ht="12">
      <c r="C183" s="14"/>
      <c r="D183" s="14"/>
      <c r="E183" s="14"/>
      <c r="F183" s="14"/>
    </row>
    <row r="184" spans="3:6" ht="12">
      <c r="C184" s="14"/>
      <c r="D184" s="14"/>
      <c r="E184" s="14"/>
      <c r="F184" s="14"/>
    </row>
    <row r="185" spans="3:6" ht="12">
      <c r="C185" s="14"/>
      <c r="D185" s="14"/>
      <c r="E185" s="14"/>
      <c r="F185" s="14"/>
    </row>
    <row r="186" spans="3:6" ht="12">
      <c r="C186" s="14"/>
      <c r="D186" s="14"/>
      <c r="E186" s="14"/>
      <c r="F186" s="14"/>
    </row>
    <row r="187" spans="3:6" ht="12">
      <c r="C187" s="14"/>
      <c r="D187" s="14"/>
      <c r="E187" s="14"/>
      <c r="F187" s="14"/>
    </row>
    <row r="188" spans="3:6" ht="12">
      <c r="C188" s="14"/>
      <c r="D188" s="14"/>
      <c r="E188" s="14"/>
      <c r="F188" s="14"/>
    </row>
    <row r="189" spans="3:6" ht="12">
      <c r="C189" s="14"/>
      <c r="D189" s="14"/>
      <c r="E189" s="14"/>
      <c r="F189" s="14"/>
    </row>
    <row r="190" spans="3:6" ht="12">
      <c r="C190" s="14"/>
      <c r="D190" s="14"/>
      <c r="E190" s="14"/>
      <c r="F190" s="14"/>
    </row>
    <row r="191" spans="3:6" ht="12">
      <c r="C191" s="14"/>
      <c r="D191" s="14"/>
      <c r="E191" s="14"/>
      <c r="F191" s="14"/>
    </row>
    <row r="192" spans="3:6" ht="12">
      <c r="C192" s="14"/>
      <c r="D192" s="14"/>
      <c r="E192" s="14"/>
      <c r="F192" s="14"/>
    </row>
    <row r="193" spans="3:6" ht="12">
      <c r="C193" s="14"/>
      <c r="D193" s="14"/>
      <c r="E193" s="14"/>
      <c r="F193" s="14"/>
    </row>
    <row r="194" spans="3:6" ht="12">
      <c r="C194" s="14"/>
      <c r="D194" s="14"/>
      <c r="E194" s="14"/>
      <c r="F194" s="14"/>
    </row>
    <row r="195" spans="3:6" ht="12">
      <c r="C195" s="14"/>
      <c r="D195" s="14"/>
      <c r="E195" s="14"/>
      <c r="F195" s="14"/>
    </row>
    <row r="196" spans="3:6" ht="12">
      <c r="C196" s="14"/>
      <c r="D196" s="14"/>
      <c r="E196" s="14"/>
      <c r="F196" s="14"/>
    </row>
    <row r="197" spans="3:6" ht="12">
      <c r="C197" s="14"/>
      <c r="D197" s="14"/>
      <c r="E197" s="14"/>
      <c r="F197" s="14"/>
    </row>
    <row r="198" spans="3:6" ht="12">
      <c r="C198" s="14"/>
      <c r="D198" s="14"/>
      <c r="E198" s="14"/>
      <c r="F198" s="14"/>
    </row>
  </sheetData>
  <sheetProtection/>
  <mergeCells count="41">
    <mergeCell ref="G37:H37"/>
    <mergeCell ref="F24:F28"/>
    <mergeCell ref="A37:D37"/>
    <mergeCell ref="E37:F37"/>
    <mergeCell ref="E36:F36"/>
    <mergeCell ref="E24:E29"/>
    <mergeCell ref="A35:D35"/>
    <mergeCell ref="D5:E6"/>
    <mergeCell ref="C23:C28"/>
    <mergeCell ref="D12:D13"/>
    <mergeCell ref="C15:C16"/>
    <mergeCell ref="C9:C11"/>
    <mergeCell ref="D9:D11"/>
    <mergeCell ref="D18:D20"/>
    <mergeCell ref="E18:E20"/>
    <mergeCell ref="F9:F11"/>
    <mergeCell ref="A36:D36"/>
    <mergeCell ref="E15:E16"/>
    <mergeCell ref="G36:H36"/>
    <mergeCell ref="F15:F16"/>
    <mergeCell ref="F18:F20"/>
    <mergeCell ref="A2:E2"/>
    <mergeCell ref="C18:C20"/>
    <mergeCell ref="E9:E11"/>
    <mergeCell ref="A33:G33"/>
    <mergeCell ref="A8:A30"/>
    <mergeCell ref="B8:B30"/>
    <mergeCell ref="D23:D28"/>
    <mergeCell ref="D21:D22"/>
    <mergeCell ref="C21:C22"/>
    <mergeCell ref="C12:C14"/>
    <mergeCell ref="A3:E3"/>
    <mergeCell ref="D15:D16"/>
    <mergeCell ref="H5:I5"/>
    <mergeCell ref="A1:E1"/>
    <mergeCell ref="A5:A7"/>
    <mergeCell ref="F5:F7"/>
    <mergeCell ref="G5:G7"/>
    <mergeCell ref="H6:H7"/>
    <mergeCell ref="C5:C7"/>
    <mergeCell ref="B5:B7"/>
  </mergeCells>
  <printOptions/>
  <pageMargins left="1.18" right="0.1968503937007874" top="0.21" bottom="0.23" header="0" footer="0.16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*</cp:lastModifiedBy>
  <cp:lastPrinted>2009-11-27T15:20:50Z</cp:lastPrinted>
  <dcterms:created xsi:type="dcterms:W3CDTF">2005-09-30T21:17:52Z</dcterms:created>
  <dcterms:modified xsi:type="dcterms:W3CDTF">2009-12-15T20:33:06Z</dcterms:modified>
  <cp:category/>
  <cp:version/>
  <cp:contentType/>
  <cp:contentStatus/>
</cp:coreProperties>
</file>