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<sst xmlns="http://schemas.openxmlformats.org/spreadsheetml/2006/main" count="82" uniqueCount="76">
  <si>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PLAN DE DESARROLLO  QUEREMOS MAS PODEMOS MAS 2008-2011</t>
  </si>
  <si>
    <t>Presupuesto por Resultados. Municipio de Pasto.  2010</t>
  </si>
  <si>
    <t>EJE ESTRATEGICO AMBIENTE, SERVICIOS PUBLICOS Y GESTION DEL RIESGO</t>
  </si>
  <si>
    <t>PROGRAMA  GESTION INTEGRAL DE CUENCAS Y MICROCUENCAS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</si>
  <si>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</si>
  <si>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</si>
  <si>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</si>
  <si>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</si>
  <si>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</si>
  <si>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</si>
  <si>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</si>
  <si>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</si>
  <si>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</si>
  <si>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</si>
  <si>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</si>
  <si>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</si>
  <si>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</si>
  <si>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</si>
  <si>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</si>
  <si>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Degradación por conflicto de uso, manejo y aprovechamiento irracional de los recursos naturales y ambientales en el Municipio de Pasto</t>
  </si>
  <si>
    <t>Prevenir y mitigar el conflicto de uso por aprovechamiento irracional de los recursos naturales y del ambiente en el Municipio de Pasto</t>
  </si>
  <si>
    <t>Formulación de Plan ambiental del Municipio</t>
  </si>
  <si>
    <t>Se gestionará la formulación del Plan Ambiental del Municipio de Pasto.</t>
  </si>
  <si>
    <t xml:space="preserve">Formulación, actualización  e implementación de planes de ordenamiento y manejo ambiental de cuencas y microcuencas.  </t>
  </si>
  <si>
    <t>Se ordenará e implementará en un 20% los planes de ordenamiento y manejo ambiental de las microcuencas Guachucal, Chorro Alto, San José, Bermúdez, Miraflores, Las Tiendas, Divino Niño, Cabrera, Barbero, Dolores, Purgatorio, Las Minas y Mijitayo.</t>
  </si>
  <si>
    <t>Porcentaje de implementación de planes de ordenamiento y manejo ambiental de cuencas y microcuencas.</t>
  </si>
  <si>
    <t>Implementación del sistema local de áreas protegidas – SILAP</t>
  </si>
  <si>
    <t xml:space="preserve">Se Implementará en un 10% el Sistema Local de Áreas Protegidas y se declarará y normatizará 3 áreas protegidas. </t>
  </si>
  <si>
    <t>Porcentaje de implementación del SILAP.</t>
  </si>
  <si>
    <t>Áreas protegidas declaradas y normatizadas.</t>
  </si>
  <si>
    <t>Formulación e implementación del plan de arborización de la zona urbana pública, zonas rurales con prioridad en cabeceras corregímentales, ecosistemas estratégicos. sistemas hidrológicos y áreas susceptibles de deslizamientos.</t>
  </si>
  <si>
    <t>Se avanzará en la formulación del plan de arborización de la zona urbana pública, zonas rurales con prioridad en cabeceras corregimentales, ecosistemas estratégicos. sistemas hidrológicos y áreas susceptibles de deslizamientos. y  se implementará en un 10%.</t>
  </si>
  <si>
    <t>Porcentaje de implementación del plan de Arborización.</t>
  </si>
  <si>
    <t>Manejo sostenible de áreas estratégicas para la protección y conservación de las cuencas Pasto, Bobo y Guamués.</t>
  </si>
  <si>
    <t>Se actualizará el Plan de  Ordenamiento de las cuencas Pasto, Bobo y Guamués</t>
  </si>
  <si>
    <t>Plan de manejo y ordenamiento de las cuencas actualizado.</t>
  </si>
  <si>
    <t>Se manejará sosteniblemente 600 hectáreas  situadas en zonas estratégicas  de las cuencas Pasto, Bobo y Guamués.</t>
  </si>
  <si>
    <t>Hectáreas coomanejadas sosteniblemente.</t>
  </si>
  <si>
    <t>Se formulará el plan de manejo ambiental en el humedal RAMSAR de la laguna de la Cocha y se implementará en un 10%.</t>
  </si>
  <si>
    <t>Plan de manejo ambiental en el humedal RAMSAR de la laguna de la Cocha formulado.</t>
  </si>
  <si>
    <t>Porcentaje de implementación del plan de manejo ambiental en el humedal RAMSAR de la laguna de la Cocha.</t>
  </si>
  <si>
    <t xml:space="preserve">Consolidación de una red de parques urbanos y rurales a través del mejoramiento y/o mantenimiento anual de parques y zonas verdes </t>
  </si>
  <si>
    <t>Se realizará el mantenimiento anual de 17 avenidas, 10 Glorietas, 22 Parques principales  y 16 parques corregimentales del Municipio de Pasto</t>
  </si>
  <si>
    <t>Avenidas, glorietas, parques principales  y parques corregimentales con mantenimiento.</t>
  </si>
  <si>
    <t>Se realizará el Plan de Ordenamiento y Manejo ambiental de la Loma Centenario</t>
  </si>
  <si>
    <t>Plan de ordenamiento y manejo ambiental formulado</t>
  </si>
  <si>
    <t>Adquisición y manejo de áreas de importancia ambiental en la regulación hídrica de microcuencas abastecedoras de acueductos suburbanos y rurales.</t>
  </si>
  <si>
    <t>Se adquirirá y manejará 500 hectáreas de importancia ambiental en la regulación hídrica de microcuencas abastecedoras de acueductos rurales, suburbanos y urbanos.</t>
  </si>
  <si>
    <t>Hectáreas de importancia ambiental en la regulación hídrica adquiridas y manejadas. </t>
  </si>
  <si>
    <t xml:space="preserve">Se realizará 28 campañas y/o eventos de sensibilización para la protección de los recursos naturales de palma de cera, agua, residuos sólidos, musgos y líquenes, ruido, aerosoles y prevención de incendios forestales. </t>
  </si>
  <si>
    <t xml:space="preserve">Campañas y/o eventos de sensibilización para la protección de los recursos naturales realizados. </t>
  </si>
  <si>
    <t>Ajuste e implementación del plan de educación ambiental, a través de la alianza ambiental municipal.</t>
  </si>
  <si>
    <t>Se realizarán 3 campañas para prevenir y mitigar la contaminación visual, auditiva y atmosférica por fuentes fijas.</t>
  </si>
  <si>
    <t>Campañas para prevenir y mitigar la contaminación visual, auditiva y atmosférica por fuentes fijas realizadas.</t>
  </si>
  <si>
    <t>Se incluirá y se implementará en el 50% de los proyectos educativos institucionales de las instituciones educativas municipales el componente de educación ambiental.</t>
  </si>
  <si>
    <t>Proyectos educativos institucionales que incluyen e implementan el componente ambiental.</t>
  </si>
  <si>
    <t>OBSERVACIONES</t>
  </si>
  <si>
    <t>Gestión realizada para la formulación del Plan Ambiental del Municipio de Pasto.</t>
  </si>
  <si>
    <t>Avance del  Formulación del Plan Decenal de Educación Ambiental</t>
  </si>
  <si>
    <t>Apoyo para el fortalecimiento de las conductas ambientales en los habitantes del Municipio de Pasto</t>
  </si>
  <si>
    <t>Corponariño</t>
  </si>
  <si>
    <t>Fortalecimiento de las estrategías de educaión ambiental</t>
  </si>
  <si>
    <t>Corponariño, Empopasto</t>
  </si>
  <si>
    <t>Corponariño, Emas, Empopasto, Ministerio de Educación Nacional</t>
  </si>
  <si>
    <t xml:space="preserve">Adecuaión y mantenimiento de zonas verdes, parques glorietas y espacios públicos </t>
  </si>
  <si>
    <t>Empopasto</t>
  </si>
  <si>
    <t>CORPONARIÑO - EMPOPASTO</t>
  </si>
  <si>
    <t>Plan de arborización formulado.</t>
  </si>
  <si>
    <t>Protección para la conservación del recurso hídrico en el Municipio de Pasto</t>
  </si>
  <si>
    <t>Plan Galeras</t>
  </si>
  <si>
    <t>María Aejandra Pantoja Rodriguez</t>
  </si>
  <si>
    <t>Ricardo Jurado Calvache</t>
  </si>
  <si>
    <t>Luz Marina Arciniegas</t>
  </si>
  <si>
    <t>T  O  T  A  L</t>
  </si>
  <si>
    <t>Adquisición y manejo de hectáreas de importancia ambiental en la regulación hídrica.</t>
  </si>
  <si>
    <t>Incluye $26 millones para compra de predio para reforestación en la Caldera.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</si>
</sst>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5" fillId="24" borderId="0" xfId="51" applyFont="1" applyFill="1" applyAlignment="1">
      <alignment horizontal="left" vertical="center" wrapText="1"/>
      <protection/>
    </xf>
    <xf numFmtId="0" fontId="3" fillId="24" borderId="0" xfId="51" applyFont="1" applyFill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wrapText="1"/>
      <protection/>
    </xf>
    <xf numFmtId="0" fontId="3" fillId="0" borderId="11" xfId="51" applyFont="1" applyBorder="1" applyAlignment="1">
      <alignment wrapText="1"/>
      <protection/>
    </xf>
    <xf numFmtId="0" fontId="0" fillId="0" borderId="12" xfId="51" applyFont="1" applyBorder="1" applyAlignment="1">
      <alignment horizontal="justify" vertical="center" wrapText="1"/>
      <protection/>
    </xf>
    <xf numFmtId="172" fontId="3" fillId="0" borderId="10" xfId="46" applyNumberFormat="1" applyFont="1" applyBorder="1" applyAlignment="1">
      <alignment horizontal="center" vertical="center" wrapText="1"/>
    </xf>
    <xf numFmtId="172" fontId="3" fillId="0" borderId="10" xfId="46" applyNumberFormat="1" applyFont="1" applyBorder="1" applyAlignment="1">
      <alignment wrapText="1"/>
    </xf>
    <xf numFmtId="0" fontId="0" fillId="0" borderId="10" xfId="52" applyFont="1" applyBorder="1" applyAlignment="1">
      <alignment horizontal="justify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justify" vertical="center" wrapText="1"/>
      <protection/>
    </xf>
    <xf numFmtId="0" fontId="3" fillId="0" borderId="12" xfId="51" applyFont="1" applyBorder="1" applyAlignment="1">
      <alignment horizontal="justify" vertical="center" wrapText="1"/>
      <protection/>
    </xf>
    <xf numFmtId="172" fontId="3" fillId="0" borderId="12" xfId="46" applyNumberFormat="1" applyFont="1" applyBorder="1" applyAlignment="1">
      <alignment horizontal="center" vertical="center" wrapText="1"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wrapText="1"/>
      <protection/>
    </xf>
    <xf numFmtId="0" fontId="3" fillId="0" borderId="15" xfId="51" applyFont="1" applyBorder="1" applyAlignment="1">
      <alignment wrapText="1"/>
      <protection/>
    </xf>
    <xf numFmtId="172" fontId="5" fillId="0" borderId="16" xfId="51" applyNumberFormat="1" applyFont="1" applyBorder="1" applyAlignment="1">
      <alignment wrapText="1"/>
      <protection/>
    </xf>
    <xf numFmtId="0" fontId="5" fillId="0" borderId="16" xfId="51" applyFont="1" applyBorder="1" applyAlignment="1">
      <alignment wrapText="1"/>
      <protection/>
    </xf>
    <xf numFmtId="0" fontId="5" fillId="0" borderId="17" xfId="51" applyFont="1" applyBorder="1" applyAlignment="1">
      <alignment wrapText="1"/>
      <protection/>
    </xf>
    <xf numFmtId="0" fontId="5" fillId="0" borderId="0" xfId="51" applyFont="1" applyAlignment="1">
      <alignment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2" fillId="22" borderId="18" xfId="0" applyFont="1" applyFill="1" applyBorder="1" applyAlignment="1">
      <alignment horizontal="center" vertical="center" wrapText="1"/>
    </xf>
    <xf numFmtId="49" fontId="3" fillId="25" borderId="18" xfId="0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justify" vertical="center" wrapText="1"/>
      <protection/>
    </xf>
    <xf numFmtId="172" fontId="3" fillId="0" borderId="10" xfId="46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5" fillId="24" borderId="0" xfId="51" applyFont="1" applyFill="1" applyAlignment="1">
      <alignment horizontal="center" vertical="center" wrapText="1"/>
      <protection/>
    </xf>
    <xf numFmtId="0" fontId="0" fillId="0" borderId="13" xfId="51" applyNumberFormat="1" applyFont="1" applyBorder="1" applyAlignment="1">
      <alignment horizontal="center" vertical="center"/>
      <protection/>
    </xf>
    <xf numFmtId="9" fontId="0" fillId="0" borderId="10" xfId="55" applyFont="1" applyBorder="1" applyAlignment="1">
      <alignment horizontal="center" vertical="center" wrapText="1"/>
    </xf>
    <xf numFmtId="9" fontId="0" fillId="0" borderId="10" xfId="51" applyNumberFormat="1" applyFont="1" applyBorder="1" applyAlignment="1">
      <alignment horizontal="center" vertical="center" wrapText="1"/>
      <protection/>
    </xf>
    <xf numFmtId="3" fontId="0" fillId="0" borderId="10" xfId="51" applyNumberFormat="1" applyFont="1" applyBorder="1" applyAlignment="1">
      <alignment horizontal="center" vertical="center" wrapText="1"/>
      <protection/>
    </xf>
    <xf numFmtId="3" fontId="0" fillId="0" borderId="10" xfId="46" applyNumberFormat="1" applyFont="1" applyBorder="1" applyAlignment="1">
      <alignment horizontal="center" vertical="center" wrapText="1"/>
    </xf>
    <xf numFmtId="4" fontId="0" fillId="0" borderId="1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justify" vertical="center" wrapText="1"/>
      <protection/>
    </xf>
    <xf numFmtId="172" fontId="3" fillId="0" borderId="10" xfId="51" applyNumberFormat="1" applyFont="1" applyBorder="1" applyAlignment="1">
      <alignment horizontal="justify" vertical="center" wrapText="1"/>
      <protection/>
    </xf>
    <xf numFmtId="0" fontId="3" fillId="26" borderId="11" xfId="51" applyFont="1" applyFill="1" applyBorder="1" applyAlignment="1">
      <alignment horizontal="justify" vertical="center" wrapText="1"/>
      <protection/>
    </xf>
    <xf numFmtId="9" fontId="0" fillId="0" borderId="12" xfId="51" applyNumberFormat="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justify" vertical="center" wrapText="1"/>
      <protection/>
    </xf>
    <xf numFmtId="49" fontId="0" fillId="25" borderId="19" xfId="0" applyNumberFormat="1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7" fillId="0" borderId="10" xfId="51" applyFont="1" applyBorder="1" applyAlignment="1">
      <alignment horizontal="justify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3" fillId="0" borderId="2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justify" vertical="center" wrapText="1"/>
      <protection/>
    </xf>
    <xf numFmtId="0" fontId="8" fillId="0" borderId="12" xfId="51" applyFont="1" applyBorder="1" applyAlignment="1">
      <alignment horizontal="justify" vertical="center" wrapText="1"/>
      <protection/>
    </xf>
    <xf numFmtId="172" fontId="3" fillId="0" borderId="10" xfId="46" applyNumberFormat="1" applyFont="1" applyBorder="1" applyAlignment="1">
      <alignment horizontal="justify" vertical="center" wrapText="1"/>
    </xf>
    <xf numFmtId="172" fontId="3" fillId="0" borderId="12" xfId="46" applyNumberFormat="1" applyFont="1" applyBorder="1" applyAlignment="1">
      <alignment horizontal="justify" vertical="center" wrapText="1"/>
    </xf>
    <xf numFmtId="0" fontId="2" fillId="26" borderId="24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5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25" borderId="25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8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5" fillId="0" borderId="27" xfId="51" applyFont="1" applyBorder="1" applyAlignment="1">
      <alignment horizontal="center" wrapText="1"/>
      <protection/>
    </xf>
    <xf numFmtId="0" fontId="5" fillId="0" borderId="16" xfId="51" applyFont="1" applyBorder="1" applyAlignment="1">
      <alignment horizontal="center" wrapText="1"/>
      <protection/>
    </xf>
    <xf numFmtId="172" fontId="3" fillId="0" borderId="12" xfId="46" applyNumberFormat="1" applyFont="1" applyBorder="1" applyAlignment="1">
      <alignment horizontal="center" vertical="center" wrapText="1"/>
    </xf>
    <xf numFmtId="172" fontId="3" fillId="0" borderId="13" xfId="46" applyNumberFormat="1" applyFont="1" applyBorder="1" applyAlignment="1">
      <alignment horizontal="center" vertical="center" wrapText="1"/>
    </xf>
    <xf numFmtId="49" fontId="3" fillId="25" borderId="19" xfId="0" applyNumberFormat="1" applyFont="1" applyFill="1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 wrapText="1"/>
    </xf>
    <xf numFmtId="0" fontId="9" fillId="0" borderId="10" xfId="51" applyFont="1" applyBorder="1" applyAlignment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Porcentual 3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6"/>
  <sheetViews>
    <sheetView tabSelected="1" zoomScale="70" zoomScaleNormal="70" zoomScalePageLayoutView="0" workbookViewId="0" topLeftCell="A1">
      <selection activeCell="A4" sqref="A4:C4"/>
    </sheetView>
  </sheetViews>
  <sheetFormatPr defaultColWidth="11.421875" defaultRowHeight="12.75"/>
  <cols>
    <col min="1" max="1" width="16.28125" style="5" customWidth="1"/>
    <col min="2" max="2" width="15.57421875" style="5" customWidth="1"/>
    <col min="3" max="3" width="27.7109375" style="5" customWidth="1"/>
    <col min="4" max="4" width="30.57421875" style="5" customWidth="1"/>
    <col min="5" max="5" width="24.57421875" style="5" customWidth="1"/>
    <col min="6" max="6" width="13.7109375" style="24" customWidth="1"/>
    <col min="7" max="7" width="19.28125" style="5" customWidth="1"/>
    <col min="8" max="8" width="16.28125" style="5" bestFit="1" customWidth="1"/>
    <col min="9" max="9" width="14.8515625" style="5" bestFit="1" customWidth="1"/>
    <col min="10" max="10" width="15.140625" style="5" customWidth="1"/>
    <col min="11" max="11" width="16.421875" style="5" bestFit="1" customWidth="1"/>
    <col min="12" max="12" width="16.00390625" style="5" customWidth="1"/>
    <col min="13" max="13" width="18.421875" style="5" customWidth="1"/>
    <col min="14" max="16384" width="11.421875" style="5" customWidth="1"/>
  </cols>
  <sheetData>
    <row r="1" spans="1:6" s="1" customFormat="1" ht="12.75">
      <c r="A1" s="65" t="s">
        <v>0</v>
      </c>
      <c r="B1" s="66"/>
      <c r="C1" s="67"/>
      <c r="F1" s="35"/>
    </row>
    <row r="2" spans="1:6" s="1" customFormat="1" ht="12.75">
      <c r="A2" s="68" t="s">
        <v>1</v>
      </c>
      <c r="B2" s="69"/>
      <c r="C2" s="70"/>
      <c r="F2" s="35"/>
    </row>
    <row r="3" spans="1:57" s="2" customFormat="1" ht="12">
      <c r="A3" s="71" t="s">
        <v>2</v>
      </c>
      <c r="B3" s="72"/>
      <c r="C3" s="73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2" customFormat="1" ht="13.5" thickBot="1">
      <c r="A4" s="74" t="s">
        <v>3</v>
      </c>
      <c r="B4" s="75"/>
      <c r="C4" s="76"/>
      <c r="F4" s="3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65" s="4" customFormat="1" ht="12.75" thickBot="1">
      <c r="A5" s="3"/>
      <c r="C5" s="3"/>
      <c r="D5" s="3"/>
      <c r="E5" s="3"/>
      <c r="F5" s="3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72" s="2" customFormat="1" ht="12.75">
      <c r="A6" s="77" t="s">
        <v>4</v>
      </c>
      <c r="B6" s="80" t="s">
        <v>5</v>
      </c>
      <c r="C6" s="80" t="s">
        <v>6</v>
      </c>
      <c r="D6" s="89" t="s">
        <v>7</v>
      </c>
      <c r="E6" s="89" t="s">
        <v>8</v>
      </c>
      <c r="F6" s="96" t="s">
        <v>9</v>
      </c>
      <c r="G6" s="48" t="s">
        <v>10</v>
      </c>
      <c r="H6" s="48" t="s">
        <v>11</v>
      </c>
      <c r="I6" s="48"/>
      <c r="J6" s="48"/>
      <c r="K6" s="48"/>
      <c r="L6" s="49" t="s">
        <v>12</v>
      </c>
      <c r="M6" s="84" t="s">
        <v>56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6" customFormat="1" ht="12.75">
      <c r="A7" s="78"/>
      <c r="B7" s="81"/>
      <c r="C7" s="81"/>
      <c r="D7" s="90"/>
      <c r="E7" s="90"/>
      <c r="F7" s="86"/>
      <c r="G7" s="88"/>
      <c r="H7" s="86" t="s">
        <v>13</v>
      </c>
      <c r="I7" s="88" t="s">
        <v>14</v>
      </c>
      <c r="J7" s="88"/>
      <c r="K7" s="86" t="s">
        <v>15</v>
      </c>
      <c r="L7" s="50"/>
      <c r="M7" s="5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6" customFormat="1" ht="24.75" thickBot="1">
      <c r="A8" s="79"/>
      <c r="B8" s="82"/>
      <c r="C8" s="82"/>
      <c r="D8" s="91"/>
      <c r="E8" s="31" t="s">
        <v>16</v>
      </c>
      <c r="F8" s="87"/>
      <c r="G8" s="97"/>
      <c r="H8" s="87"/>
      <c r="I8" s="32" t="s">
        <v>17</v>
      </c>
      <c r="J8" s="32" t="s">
        <v>18</v>
      </c>
      <c r="K8" s="87"/>
      <c r="L8" s="85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65" s="8" customFormat="1" ht="51">
      <c r="A9" s="57" t="s">
        <v>19</v>
      </c>
      <c r="B9" s="59" t="s">
        <v>20</v>
      </c>
      <c r="C9" s="19" t="s">
        <v>21</v>
      </c>
      <c r="D9" s="19" t="s">
        <v>22</v>
      </c>
      <c r="E9" s="19" t="s">
        <v>57</v>
      </c>
      <c r="F9" s="37">
        <v>0</v>
      </c>
      <c r="G9" s="17"/>
      <c r="H9" s="17"/>
      <c r="I9" s="17"/>
      <c r="J9" s="17"/>
      <c r="K9" s="19"/>
      <c r="L9" s="17"/>
      <c r="M9" s="1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s="8" customFormat="1" ht="102">
      <c r="A10" s="58"/>
      <c r="B10" s="55"/>
      <c r="C10" s="9" t="s">
        <v>23</v>
      </c>
      <c r="D10" s="9" t="s">
        <v>24</v>
      </c>
      <c r="E10" s="9" t="s">
        <v>25</v>
      </c>
      <c r="F10" s="38">
        <v>0.15</v>
      </c>
      <c r="G10" s="98" t="s">
        <v>68</v>
      </c>
      <c r="H10" s="14">
        <v>100000000</v>
      </c>
      <c r="I10" s="22">
        <v>20000000</v>
      </c>
      <c r="J10" s="33" t="s">
        <v>66</v>
      </c>
      <c r="K10" s="63">
        <f>SUM(H10:I18)</f>
        <v>360000000</v>
      </c>
      <c r="L10" s="83" t="s">
        <v>70</v>
      </c>
      <c r="M10" s="10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:65" s="8" customFormat="1" ht="25.5">
      <c r="A11" s="58"/>
      <c r="B11" s="55"/>
      <c r="C11" s="54" t="s">
        <v>26</v>
      </c>
      <c r="D11" s="54" t="s">
        <v>27</v>
      </c>
      <c r="E11" s="9" t="s">
        <v>28</v>
      </c>
      <c r="F11" s="39">
        <v>0.07</v>
      </c>
      <c r="G11" s="98"/>
      <c r="H11" s="94">
        <v>70000000</v>
      </c>
      <c r="I11" s="22">
        <v>20000000</v>
      </c>
      <c r="J11" s="33" t="s">
        <v>69</v>
      </c>
      <c r="K11" s="63"/>
      <c r="L11" s="83"/>
      <c r="M11" s="10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:65" s="8" customFormat="1" ht="25.5">
      <c r="A12" s="58"/>
      <c r="B12" s="55"/>
      <c r="C12" s="54"/>
      <c r="D12" s="54"/>
      <c r="E12" s="9" t="s">
        <v>29</v>
      </c>
      <c r="F12" s="40">
        <v>0.8</v>
      </c>
      <c r="G12" s="98"/>
      <c r="H12" s="95"/>
      <c r="I12" s="23"/>
      <c r="J12" s="33"/>
      <c r="K12" s="63"/>
      <c r="L12" s="83"/>
      <c r="M12" s="1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s="8" customFormat="1" ht="25.5">
      <c r="A13" s="58"/>
      <c r="B13" s="55"/>
      <c r="C13" s="53" t="s">
        <v>30</v>
      </c>
      <c r="D13" s="54" t="s">
        <v>31</v>
      </c>
      <c r="E13" s="16" t="s">
        <v>67</v>
      </c>
      <c r="F13" s="40">
        <v>1</v>
      </c>
      <c r="G13" s="98"/>
      <c r="H13" s="14">
        <v>20000000</v>
      </c>
      <c r="I13" s="23"/>
      <c r="J13" s="33"/>
      <c r="K13" s="63"/>
      <c r="L13" s="83"/>
      <c r="M13" s="10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:65" s="8" customFormat="1" ht="38.25">
      <c r="A14" s="58"/>
      <c r="B14" s="55"/>
      <c r="C14" s="53"/>
      <c r="D14" s="54"/>
      <c r="E14" s="9" t="s">
        <v>32</v>
      </c>
      <c r="F14" s="39">
        <v>0.05</v>
      </c>
      <c r="G14" s="98"/>
      <c r="H14" s="14">
        <v>30000000</v>
      </c>
      <c r="I14" s="23"/>
      <c r="J14" s="33"/>
      <c r="K14" s="63"/>
      <c r="L14" s="83"/>
      <c r="M14" s="10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:65" s="8" customFormat="1" ht="38.25">
      <c r="A15" s="58"/>
      <c r="B15" s="55"/>
      <c r="C15" s="54" t="s">
        <v>33</v>
      </c>
      <c r="D15" s="9" t="s">
        <v>34</v>
      </c>
      <c r="E15" s="9" t="s">
        <v>35</v>
      </c>
      <c r="F15" s="39">
        <v>1</v>
      </c>
      <c r="G15" s="98"/>
      <c r="H15" s="23"/>
      <c r="I15" s="23"/>
      <c r="J15" s="33"/>
      <c r="K15" s="63"/>
      <c r="L15" s="83"/>
      <c r="M15" s="1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1:13" s="7" customFormat="1" ht="51">
      <c r="A16" s="58"/>
      <c r="B16" s="55"/>
      <c r="C16" s="54"/>
      <c r="D16" s="9" t="s">
        <v>36</v>
      </c>
      <c r="E16" s="9" t="s">
        <v>37</v>
      </c>
      <c r="F16" s="39">
        <v>1</v>
      </c>
      <c r="G16" s="98"/>
      <c r="H16" s="14">
        <v>30000000</v>
      </c>
      <c r="I16" s="22">
        <v>20000000</v>
      </c>
      <c r="J16" s="33" t="s">
        <v>60</v>
      </c>
      <c r="K16" s="63"/>
      <c r="L16" s="83"/>
      <c r="M16" s="10"/>
    </row>
    <row r="17" spans="1:13" s="7" customFormat="1" ht="51">
      <c r="A17" s="58"/>
      <c r="B17" s="55"/>
      <c r="C17" s="54"/>
      <c r="D17" s="54" t="s">
        <v>38</v>
      </c>
      <c r="E17" s="9" t="s">
        <v>39</v>
      </c>
      <c r="F17" s="39">
        <v>0</v>
      </c>
      <c r="G17" s="98"/>
      <c r="H17" s="23"/>
      <c r="I17" s="23"/>
      <c r="J17" s="33"/>
      <c r="K17" s="63"/>
      <c r="L17" s="83"/>
      <c r="M17" s="10"/>
    </row>
    <row r="18" spans="1:13" s="7" customFormat="1" ht="63.75">
      <c r="A18" s="58"/>
      <c r="B18" s="55"/>
      <c r="C18" s="54"/>
      <c r="D18" s="54"/>
      <c r="E18" s="9" t="s">
        <v>40</v>
      </c>
      <c r="F18" s="39">
        <v>0.06</v>
      </c>
      <c r="G18" s="98"/>
      <c r="H18" s="14">
        <v>50000000</v>
      </c>
      <c r="I18" s="23"/>
      <c r="J18" s="33"/>
      <c r="K18" s="63"/>
      <c r="L18" s="83"/>
      <c r="M18" s="10"/>
    </row>
    <row r="19" spans="1:13" ht="71.25">
      <c r="A19" s="58"/>
      <c r="B19" s="55"/>
      <c r="C19" s="53" t="s">
        <v>41</v>
      </c>
      <c r="D19" s="9" t="s">
        <v>42</v>
      </c>
      <c r="E19" s="9" t="s">
        <v>43</v>
      </c>
      <c r="F19" s="41">
        <f>17+10+22+16</f>
        <v>65</v>
      </c>
      <c r="G19" s="43" t="s">
        <v>64</v>
      </c>
      <c r="H19" s="14">
        <v>120000000</v>
      </c>
      <c r="I19" s="11"/>
      <c r="J19" s="33"/>
      <c r="K19" s="34">
        <v>120000000</v>
      </c>
      <c r="L19" s="23" t="s">
        <v>71</v>
      </c>
      <c r="M19" s="12"/>
    </row>
    <row r="20" spans="1:13" ht="38.25">
      <c r="A20" s="58"/>
      <c r="B20" s="55"/>
      <c r="C20" s="53"/>
      <c r="D20" s="9" t="s">
        <v>44</v>
      </c>
      <c r="E20" s="9" t="s">
        <v>45</v>
      </c>
      <c r="F20" s="39">
        <v>0</v>
      </c>
      <c r="G20" s="43"/>
      <c r="H20" s="11"/>
      <c r="I20" s="11"/>
      <c r="J20" s="33"/>
      <c r="K20" s="33"/>
      <c r="L20" s="23" t="s">
        <v>71</v>
      </c>
      <c r="M20" s="12"/>
    </row>
    <row r="21" spans="1:13" ht="85.5">
      <c r="A21" s="58" t="s">
        <v>19</v>
      </c>
      <c r="B21" s="55" t="s">
        <v>20</v>
      </c>
      <c r="C21" s="54" t="s">
        <v>46</v>
      </c>
      <c r="D21" s="9" t="s">
        <v>47</v>
      </c>
      <c r="E21" s="9" t="s">
        <v>48</v>
      </c>
      <c r="F21" s="42">
        <v>100</v>
      </c>
      <c r="G21" s="43" t="s">
        <v>74</v>
      </c>
      <c r="H21" s="14">
        <v>150000000</v>
      </c>
      <c r="I21" s="11"/>
      <c r="J21" s="33" t="s">
        <v>65</v>
      </c>
      <c r="K21" s="44">
        <f>I21+H21</f>
        <v>150000000</v>
      </c>
      <c r="L21" s="23" t="s">
        <v>70</v>
      </c>
      <c r="M21" s="45" t="s">
        <v>75</v>
      </c>
    </row>
    <row r="22" spans="1:13" ht="89.25">
      <c r="A22" s="58"/>
      <c r="B22" s="55"/>
      <c r="C22" s="54"/>
      <c r="D22" s="9" t="s">
        <v>49</v>
      </c>
      <c r="E22" s="30" t="s">
        <v>50</v>
      </c>
      <c r="F22" s="42">
        <v>7</v>
      </c>
      <c r="G22" s="61" t="s">
        <v>59</v>
      </c>
      <c r="H22" s="14">
        <v>30000000</v>
      </c>
      <c r="I22" s="15"/>
      <c r="J22" s="34"/>
      <c r="K22" s="63">
        <f>SUM(H22:I23)</f>
        <v>49000000</v>
      </c>
      <c r="L22" s="55" t="s">
        <v>72</v>
      </c>
      <c r="M22" s="12"/>
    </row>
    <row r="23" spans="1:13" ht="63.75">
      <c r="A23" s="58"/>
      <c r="B23" s="55"/>
      <c r="C23" s="54" t="s">
        <v>51</v>
      </c>
      <c r="D23" s="9" t="s">
        <v>52</v>
      </c>
      <c r="E23" s="9" t="s">
        <v>53</v>
      </c>
      <c r="F23" s="42">
        <v>1</v>
      </c>
      <c r="G23" s="61"/>
      <c r="H23" s="14">
        <v>14000000</v>
      </c>
      <c r="I23" s="14">
        <v>5000000</v>
      </c>
      <c r="J23" s="34" t="s">
        <v>60</v>
      </c>
      <c r="K23" s="63"/>
      <c r="L23" s="55"/>
      <c r="M23" s="12"/>
    </row>
    <row r="24" spans="1:13" ht="51">
      <c r="A24" s="58"/>
      <c r="B24" s="55"/>
      <c r="C24" s="54"/>
      <c r="D24" s="54" t="s">
        <v>54</v>
      </c>
      <c r="E24" s="9" t="s">
        <v>55</v>
      </c>
      <c r="F24" s="42">
        <v>23</v>
      </c>
      <c r="G24" s="61" t="s">
        <v>61</v>
      </c>
      <c r="H24" s="14">
        <v>20000000</v>
      </c>
      <c r="I24" s="14">
        <v>5000000</v>
      </c>
      <c r="J24" s="34" t="s">
        <v>62</v>
      </c>
      <c r="K24" s="63">
        <f>SUM(H24:I25)</f>
        <v>46000000</v>
      </c>
      <c r="L24" s="55" t="s">
        <v>72</v>
      </c>
      <c r="M24" s="12"/>
    </row>
    <row r="25" spans="1:13" ht="72.75" thickBot="1">
      <c r="A25" s="60"/>
      <c r="B25" s="56"/>
      <c r="C25" s="47"/>
      <c r="D25" s="47"/>
      <c r="E25" s="13" t="s">
        <v>58</v>
      </c>
      <c r="F25" s="46">
        <v>0.5</v>
      </c>
      <c r="G25" s="62"/>
      <c r="H25" s="21">
        <v>16000000</v>
      </c>
      <c r="I25" s="21">
        <v>5000000</v>
      </c>
      <c r="J25" s="20" t="s">
        <v>63</v>
      </c>
      <c r="K25" s="64"/>
      <c r="L25" s="56"/>
      <c r="M25" s="25"/>
    </row>
    <row r="26" spans="1:13" s="29" customFormat="1" ht="12.75" thickBot="1">
      <c r="A26" s="92" t="s">
        <v>73</v>
      </c>
      <c r="B26" s="93"/>
      <c r="C26" s="93"/>
      <c r="D26" s="93"/>
      <c r="E26" s="93"/>
      <c r="F26" s="93"/>
      <c r="G26" s="93"/>
      <c r="H26" s="26">
        <f>SUM(H9:H25)</f>
        <v>650000000</v>
      </c>
      <c r="I26" s="26">
        <f>SUM(I9:I25)</f>
        <v>75000000</v>
      </c>
      <c r="J26" s="26">
        <f>SUM(J9:J25)</f>
        <v>0</v>
      </c>
      <c r="K26" s="26">
        <f>SUM(K9:K25)</f>
        <v>725000000</v>
      </c>
      <c r="L26" s="27"/>
      <c r="M26" s="28"/>
    </row>
  </sheetData>
  <sheetProtection/>
  <mergeCells count="42">
    <mergeCell ref="A26:G26"/>
    <mergeCell ref="H11:H12"/>
    <mergeCell ref="F6:F8"/>
    <mergeCell ref="G6:G8"/>
    <mergeCell ref="G10:G18"/>
    <mergeCell ref="C13:C14"/>
    <mergeCell ref="D13:D14"/>
    <mergeCell ref="C15:C18"/>
    <mergeCell ref="D17:D18"/>
    <mergeCell ref="M6:M8"/>
    <mergeCell ref="C19:C20"/>
    <mergeCell ref="D24:D25"/>
    <mergeCell ref="C21:C22"/>
    <mergeCell ref="C23:C25"/>
    <mergeCell ref="H6:K6"/>
    <mergeCell ref="L6:L8"/>
    <mergeCell ref="H7:H8"/>
    <mergeCell ref="I7:J7"/>
    <mergeCell ref="K7:K8"/>
    <mergeCell ref="A6:A8"/>
    <mergeCell ref="B6:B8"/>
    <mergeCell ref="C6:C8"/>
    <mergeCell ref="L10:L18"/>
    <mergeCell ref="K10:K18"/>
    <mergeCell ref="E6:E7"/>
    <mergeCell ref="D6:D8"/>
    <mergeCell ref="C11:C12"/>
    <mergeCell ref="D11:D12"/>
    <mergeCell ref="A1:C1"/>
    <mergeCell ref="A2:C2"/>
    <mergeCell ref="A3:C3"/>
    <mergeCell ref="A4:C4"/>
    <mergeCell ref="L22:L23"/>
    <mergeCell ref="L24:L25"/>
    <mergeCell ref="A9:A20"/>
    <mergeCell ref="B9:B20"/>
    <mergeCell ref="A21:A25"/>
    <mergeCell ref="B21:B25"/>
    <mergeCell ref="G22:G23"/>
    <mergeCell ref="G24:G25"/>
    <mergeCell ref="K22:K23"/>
    <mergeCell ref="K24:K25"/>
  </mergeCells>
  <printOptions/>
  <pageMargins left="0.75" right="0.75" top="1" bottom="1" header="0" footer="0"/>
  <pageSetup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dcterms:created xsi:type="dcterms:W3CDTF">2009-09-17T13:34:03Z</dcterms:created>
  <dcterms:modified xsi:type="dcterms:W3CDTF">2009-12-16T16:12:40Z</dcterms:modified>
  <cp:category/>
  <cp:version/>
  <cp:contentType/>
  <cp:contentStatus/>
</cp:coreProperties>
</file>